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server2018\share\財務係\●R4食堂増改築\05_増築等工事\03_機械設備工事\01_入札公告\"/>
    </mc:Choice>
  </mc:AlternateContent>
  <xr:revisionPtr revIDLastSave="0" documentId="13_ncr:1_{039066F9-4A08-4B99-9A3F-29165806F8E3}" xr6:coauthVersionLast="47" xr6:coauthVersionMax="47" xr10:uidLastSave="{00000000-0000-0000-0000-000000000000}"/>
  <bookViews>
    <workbookView xWindow="-120" yWindow="-120" windowWidth="20730" windowHeight="11040" tabRatio="888" activeTab="1" xr2:uid="{00000000-000D-0000-FFFF-FFFF00000000}"/>
  </bookViews>
  <sheets>
    <sheet name="表紙" sheetId="14" r:id="rId1"/>
    <sheet name="種目" sheetId="15" r:id="rId2"/>
    <sheet name="内訳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</externalReferences>
  <definedNames>
    <definedName name="___________________DFS1">#REF!</definedName>
    <definedName name="___________________DFS2">#REF!</definedName>
    <definedName name="___________________DFS3">#REF!</definedName>
    <definedName name="___________________DFS4">#REF!</definedName>
    <definedName name="___________________DFS5">#REF!</definedName>
    <definedName name="___________________DFS6">#REF!</definedName>
    <definedName name="___________________JJ1">#REF!</definedName>
    <definedName name="___________________JJ2">#REF!</definedName>
    <definedName name="___________________JJ3">#REF!</definedName>
    <definedName name="___________________JJ4">#REF!</definedName>
    <definedName name="___________________PE4">#REF!</definedName>
    <definedName name="___________________PE5">#REF!</definedName>
    <definedName name="__________________DF1">#REF!</definedName>
    <definedName name="__________________DF2">#REF!</definedName>
    <definedName name="__________________DF3">#REF!</definedName>
    <definedName name="__________________DF4">#REF!</definedName>
    <definedName name="__________________DF5">#REF!</definedName>
    <definedName name="__________________DF6">#REF!</definedName>
    <definedName name="__________________DFS1" localSheetId="1">#REF!</definedName>
    <definedName name="__________________DFS2" localSheetId="1">#REF!</definedName>
    <definedName name="__________________DFS3" localSheetId="1">#REF!</definedName>
    <definedName name="__________________DFS4" localSheetId="1">#REF!</definedName>
    <definedName name="__________________DFS5" localSheetId="1">#REF!</definedName>
    <definedName name="__________________DFS6" localSheetId="1">#REF!</definedName>
    <definedName name="__________________F1">#REF!</definedName>
    <definedName name="__________________F2">#REF!</definedName>
    <definedName name="__________________HF1">#REF!</definedName>
    <definedName name="__________________HF2">#REF!</definedName>
    <definedName name="__________________HF3">#REF!</definedName>
    <definedName name="__________________HF4">#REF!</definedName>
    <definedName name="__________________J1">#REF!</definedName>
    <definedName name="__________________J2">#REF!</definedName>
    <definedName name="__________________J3">#REF!</definedName>
    <definedName name="__________________J4">#REF!</definedName>
    <definedName name="__________________J5">#REF!</definedName>
    <definedName name="__________________JJ1" localSheetId="1">#REF!</definedName>
    <definedName name="__________________JJ2" localSheetId="1">#REF!</definedName>
    <definedName name="__________________JJ3" localSheetId="1">#REF!</definedName>
    <definedName name="__________________JJ4" localSheetId="1">#REF!</definedName>
    <definedName name="__________________P1">#REF!</definedName>
    <definedName name="__________________P2">#REF!</definedName>
    <definedName name="__________________P3">#REF!</definedName>
    <definedName name="__________________PE1">#REF!</definedName>
    <definedName name="__________________PE2">#REF!</definedName>
    <definedName name="__________________PE3">#REF!</definedName>
    <definedName name="__________________PE4" localSheetId="1">#REF!</definedName>
    <definedName name="__________________PE5" localSheetId="1">#REF!</definedName>
    <definedName name="_________________B1">#REF!</definedName>
    <definedName name="_________________DF1" localSheetId="1">#REF!</definedName>
    <definedName name="_________________DF2" localSheetId="1">#REF!</definedName>
    <definedName name="_________________DF3" localSheetId="1">#REF!</definedName>
    <definedName name="_________________DF4" localSheetId="1">#REF!</definedName>
    <definedName name="_________________DF5" localSheetId="1">#REF!</definedName>
    <definedName name="_________________DF6" localSheetId="1">#REF!</definedName>
    <definedName name="_________________DFS1">#REF!</definedName>
    <definedName name="_________________DFS2">#REF!</definedName>
    <definedName name="_________________DFS3">#REF!</definedName>
    <definedName name="_________________DFS4">#REF!</definedName>
    <definedName name="_________________DFS5">#REF!</definedName>
    <definedName name="_________________DFS6">#REF!</definedName>
    <definedName name="_________________F1" localSheetId="1">#REF!</definedName>
    <definedName name="_________________F2" localSheetId="1">#REF!</definedName>
    <definedName name="_________________F3">#REF!</definedName>
    <definedName name="_________________F4">#REF!</definedName>
    <definedName name="_________________F5">#REF!</definedName>
    <definedName name="_________________HF1" localSheetId="1">#REF!</definedName>
    <definedName name="_________________HF2" localSheetId="1">#REF!</definedName>
    <definedName name="_________________HF3" localSheetId="1">#REF!</definedName>
    <definedName name="_________________HF4" localSheetId="1">#REF!</definedName>
    <definedName name="_________________HO1">#REF!</definedName>
    <definedName name="_________________J1" localSheetId="1">#REF!</definedName>
    <definedName name="_________________J2" localSheetId="1">#REF!</definedName>
    <definedName name="_________________J3" localSheetId="1">#REF!</definedName>
    <definedName name="_________________J4" localSheetId="1">#REF!</definedName>
    <definedName name="_________________J5" localSheetId="1">#REF!</definedName>
    <definedName name="_________________JJ1">#REF!</definedName>
    <definedName name="_________________JJ2">#REF!</definedName>
    <definedName name="_________________JJ3">#REF!</definedName>
    <definedName name="_________________JJ4">#REF!</definedName>
    <definedName name="_________________M1">#REF!</definedName>
    <definedName name="_________________M2">#REF!</definedName>
    <definedName name="_________________M3">#REF!</definedName>
    <definedName name="_________________P1">#REF!</definedName>
    <definedName name="_________________P2">#REF!</definedName>
    <definedName name="_________________P3">#REF!</definedName>
    <definedName name="_________________PE1">#REF!</definedName>
    <definedName name="_________________PE2">#REF!</definedName>
    <definedName name="_________________PE3">#REF!</definedName>
    <definedName name="_________________PE4">#REF!</definedName>
    <definedName name="_________________PE5">#REF!</definedName>
    <definedName name="________________B1">#REF!</definedName>
    <definedName name="________________DF1">#REF!</definedName>
    <definedName name="________________DF2">#REF!</definedName>
    <definedName name="________________DF3">#REF!</definedName>
    <definedName name="________________DF4">#REF!</definedName>
    <definedName name="________________DF5">#REF!</definedName>
    <definedName name="________________DF6">#REF!</definedName>
    <definedName name="________________DFS1">#REF!</definedName>
    <definedName name="________________DFS2">#REF!</definedName>
    <definedName name="________________DFS3">#REF!</definedName>
    <definedName name="________________DFS4">#REF!</definedName>
    <definedName name="________________DFS5">#REF!</definedName>
    <definedName name="________________DFS6">#REF!</definedName>
    <definedName name="________________F1">#REF!</definedName>
    <definedName name="________________F2">#REF!</definedName>
    <definedName name="________________F3">#REF!</definedName>
    <definedName name="________________F4">#REF!</definedName>
    <definedName name="________________F5">#REF!</definedName>
    <definedName name="________________HF1">#REF!</definedName>
    <definedName name="________________HF2">#REF!</definedName>
    <definedName name="________________HF3">#REF!</definedName>
    <definedName name="________________HF4">#REF!</definedName>
    <definedName name="________________HO1">#REF!</definedName>
    <definedName name="________________J1">#REF!</definedName>
    <definedName name="________________J2">#REF!</definedName>
    <definedName name="________________J3">#REF!</definedName>
    <definedName name="________________J4">#REF!</definedName>
    <definedName name="________________J5">#REF!</definedName>
    <definedName name="________________JJ1">#REF!</definedName>
    <definedName name="________________JJ2">#REF!</definedName>
    <definedName name="________________JJ3">#REF!</definedName>
    <definedName name="________________JJ4">#REF!</definedName>
    <definedName name="________________M1">#REF!</definedName>
    <definedName name="________________M2">#REF!</definedName>
    <definedName name="________________M3">#REF!</definedName>
    <definedName name="________________P1">#REF!</definedName>
    <definedName name="________________P2">#REF!</definedName>
    <definedName name="________________P3">#REF!</definedName>
    <definedName name="________________PE1">#REF!</definedName>
    <definedName name="________________PE2">#REF!</definedName>
    <definedName name="________________PE3">#REF!</definedName>
    <definedName name="________________PE4">#REF!</definedName>
    <definedName name="________________PE5">#REF!</definedName>
    <definedName name="_______________B1">#REF!</definedName>
    <definedName name="_______________DF1">#REF!</definedName>
    <definedName name="_______________DF2">#REF!</definedName>
    <definedName name="_______________DF3">#REF!</definedName>
    <definedName name="_______________DF4">#REF!</definedName>
    <definedName name="_______________DF5">#REF!</definedName>
    <definedName name="_______________DF6">#REF!</definedName>
    <definedName name="_______________DFS1">#REF!</definedName>
    <definedName name="_______________DFS2">#REF!</definedName>
    <definedName name="_______________DFS3">#REF!</definedName>
    <definedName name="_______________DFS4">#REF!</definedName>
    <definedName name="_______________DFS5">#REF!</definedName>
    <definedName name="_______________DFS6">#REF!</definedName>
    <definedName name="_______________F1">#REF!</definedName>
    <definedName name="_______________F2">#REF!</definedName>
    <definedName name="_______________F3">#REF!</definedName>
    <definedName name="_______________F4">#REF!</definedName>
    <definedName name="_______________F5">#REF!</definedName>
    <definedName name="_______________HF1">#REF!</definedName>
    <definedName name="_______________HF2">#REF!</definedName>
    <definedName name="_______________HF3">#REF!</definedName>
    <definedName name="_______________HF4">#REF!</definedName>
    <definedName name="_______________HO1">#REF!</definedName>
    <definedName name="_______________J1">#REF!</definedName>
    <definedName name="_______________J2">#REF!</definedName>
    <definedName name="_______________J3">#REF!</definedName>
    <definedName name="_______________J4">#REF!</definedName>
    <definedName name="_______________J5">#REF!</definedName>
    <definedName name="_______________JJ1">#REF!</definedName>
    <definedName name="_______________JJ2">#REF!</definedName>
    <definedName name="_______________JJ3">#REF!</definedName>
    <definedName name="_______________JJ4">#REF!</definedName>
    <definedName name="_______________M1">#REF!</definedName>
    <definedName name="_______________M2">#REF!</definedName>
    <definedName name="_______________M3">#REF!</definedName>
    <definedName name="_______________P1">#REF!</definedName>
    <definedName name="_______________P2">#REF!</definedName>
    <definedName name="_______________P3">#REF!</definedName>
    <definedName name="_______________PE1">#REF!</definedName>
    <definedName name="_______________PE2">#REF!</definedName>
    <definedName name="_______________PE3">#REF!</definedName>
    <definedName name="_______________PE4">#REF!</definedName>
    <definedName name="_______________PE5">#REF!</definedName>
    <definedName name="______________B1">#REF!</definedName>
    <definedName name="______________DF1">#REF!</definedName>
    <definedName name="______________DF2">#REF!</definedName>
    <definedName name="______________DF3">#REF!</definedName>
    <definedName name="______________DF4">#REF!</definedName>
    <definedName name="______________DF5">#REF!</definedName>
    <definedName name="______________DF6">#REF!</definedName>
    <definedName name="______________DFS1">#REF!</definedName>
    <definedName name="______________DFS2">#REF!</definedName>
    <definedName name="______________DFS3">#REF!</definedName>
    <definedName name="______________DFS4">#REF!</definedName>
    <definedName name="______________DFS5">#REF!</definedName>
    <definedName name="______________DFS6">#REF!</definedName>
    <definedName name="______________F1">#REF!</definedName>
    <definedName name="______________F2">#REF!</definedName>
    <definedName name="______________F3">#REF!</definedName>
    <definedName name="______________F4">#REF!</definedName>
    <definedName name="______________F5">#REF!</definedName>
    <definedName name="______________HF1">#REF!</definedName>
    <definedName name="______________HF2">#REF!</definedName>
    <definedName name="______________HF3">#REF!</definedName>
    <definedName name="______________HF4">#REF!</definedName>
    <definedName name="______________HO1">#REF!</definedName>
    <definedName name="______________J1">#REF!</definedName>
    <definedName name="______________J2">#REF!</definedName>
    <definedName name="______________J3">#REF!</definedName>
    <definedName name="______________J4">#REF!</definedName>
    <definedName name="______________J5">#REF!</definedName>
    <definedName name="______________JJ1">#REF!</definedName>
    <definedName name="______________JJ2">#REF!</definedName>
    <definedName name="______________JJ3">#REF!</definedName>
    <definedName name="______________JJ4">#REF!</definedName>
    <definedName name="______________M1">#REF!</definedName>
    <definedName name="______________M2">#REF!</definedName>
    <definedName name="______________M3">#REF!</definedName>
    <definedName name="______________P1">#REF!</definedName>
    <definedName name="______________P2">#REF!</definedName>
    <definedName name="______________P3">#REF!</definedName>
    <definedName name="______________PE1">#REF!</definedName>
    <definedName name="______________PE2">#REF!</definedName>
    <definedName name="______________PE3">#REF!</definedName>
    <definedName name="______________PE4">#REF!</definedName>
    <definedName name="______________PE5">#REF!</definedName>
    <definedName name="_____________B1">#REF!</definedName>
    <definedName name="_____________DF1">#REF!</definedName>
    <definedName name="_____________DF2">#REF!</definedName>
    <definedName name="_____________DF3">#REF!</definedName>
    <definedName name="_____________DF4">#REF!</definedName>
    <definedName name="_____________DF5">#REF!</definedName>
    <definedName name="_____________DF6">#REF!</definedName>
    <definedName name="_____________DFS1">#REF!</definedName>
    <definedName name="_____________DFS2">#REF!</definedName>
    <definedName name="_____________DFS3">#REF!</definedName>
    <definedName name="_____________DFS4">#REF!</definedName>
    <definedName name="_____________DFS5">#REF!</definedName>
    <definedName name="_____________DFS6">#REF!</definedName>
    <definedName name="_____________F1">#REF!</definedName>
    <definedName name="_____________F2">#REF!</definedName>
    <definedName name="_____________F3">#REF!</definedName>
    <definedName name="_____________F4">#REF!</definedName>
    <definedName name="_____________F5">#REF!</definedName>
    <definedName name="_____________HF1">#REF!</definedName>
    <definedName name="_____________HF2">#REF!</definedName>
    <definedName name="_____________HF3">#REF!</definedName>
    <definedName name="_____________HF4">#REF!</definedName>
    <definedName name="_____________HO1">#REF!</definedName>
    <definedName name="_____________J1">#REF!</definedName>
    <definedName name="_____________J2">#REF!</definedName>
    <definedName name="_____________J3">#REF!</definedName>
    <definedName name="_____________J4">#REF!</definedName>
    <definedName name="_____________J5">#REF!</definedName>
    <definedName name="_____________JJ1">#REF!</definedName>
    <definedName name="_____________JJ2">#REF!</definedName>
    <definedName name="_____________JJ3">#REF!</definedName>
    <definedName name="_____________JJ4">#REF!</definedName>
    <definedName name="_____________M1">#REF!</definedName>
    <definedName name="_____________M2">#REF!</definedName>
    <definedName name="_____________M3">#REF!</definedName>
    <definedName name="_____________P1">#REF!</definedName>
    <definedName name="_____________P2">#REF!</definedName>
    <definedName name="_____________P3">#REF!</definedName>
    <definedName name="_____________PE1">#REF!</definedName>
    <definedName name="_____________PE2">#REF!</definedName>
    <definedName name="_____________PE3">#REF!</definedName>
    <definedName name="_____________PE4">#REF!</definedName>
    <definedName name="_____________PE5">#REF!</definedName>
    <definedName name="____________B1">#REF!</definedName>
    <definedName name="____________C300200">'[1]  表シート  '!$G$9</definedName>
    <definedName name="____________C303800">'[1]  表シート  '!$G$25</definedName>
    <definedName name="____________C370003">'[1]  表シート  '!$G$46</definedName>
    <definedName name="____________C370135">'[1]  表シート  '!$G$47</definedName>
    <definedName name="____________C370240">'[1]  表シート  '!$G$48</definedName>
    <definedName name="____________C370500">'[1]  表シート  '!$G$51</definedName>
    <definedName name="____________C370600">'[1]  表シート  '!$G$52</definedName>
    <definedName name="____________C371625">'[1]  表シート  '!$G$57</definedName>
    <definedName name="____________C371630">'[1]  表シート  '!$G$58</definedName>
    <definedName name="____________C371640">'[1]  表シート  '!$G$59</definedName>
    <definedName name="____________C371650">'[1]  表シート  '!$G$60</definedName>
    <definedName name="____________C371725">'[1]  表シート  '!$G$61</definedName>
    <definedName name="____________C371730">'[1]  表シート  '!$G$62</definedName>
    <definedName name="____________C371740">'[1]  表シート  '!$G$63</definedName>
    <definedName name="____________C371750">'[1]  表シート  '!$G$64</definedName>
    <definedName name="____________C460211">'[1]  表シート  '!$G$107</definedName>
    <definedName name="____________C480900">'[1]  表シート  '!$G$114</definedName>
    <definedName name="____________C481000">'[1]  表シート  '!$G$115</definedName>
    <definedName name="____________DF1">#REF!</definedName>
    <definedName name="____________DF2">#REF!</definedName>
    <definedName name="____________DF3">#REF!</definedName>
    <definedName name="____________DF4">#REF!</definedName>
    <definedName name="____________DF5">#REF!</definedName>
    <definedName name="____________DF6">#REF!</definedName>
    <definedName name="____________DFS1">#REF!</definedName>
    <definedName name="____________DFS2">#REF!</definedName>
    <definedName name="____________DFS3">#REF!</definedName>
    <definedName name="____________DFS4">#REF!</definedName>
    <definedName name="____________DFS5">#REF!</definedName>
    <definedName name="____________DFS6">#REF!</definedName>
    <definedName name="____________F1">#REF!</definedName>
    <definedName name="____________F2">#REF!</definedName>
    <definedName name="____________F3">#REF!</definedName>
    <definedName name="____________F4">#REF!</definedName>
    <definedName name="____________F5">#REF!</definedName>
    <definedName name="____________HF1">#REF!</definedName>
    <definedName name="____________HF2">#REF!</definedName>
    <definedName name="____________HF3">#REF!</definedName>
    <definedName name="____________HF4">#REF!</definedName>
    <definedName name="____________HO1">#REF!</definedName>
    <definedName name="____________J1">#REF!</definedName>
    <definedName name="____________J2">#REF!</definedName>
    <definedName name="____________J3">#REF!</definedName>
    <definedName name="____________J4">#REF!</definedName>
    <definedName name="____________J5">#REF!</definedName>
    <definedName name="____________JJ1">#REF!</definedName>
    <definedName name="____________JJ2">#REF!</definedName>
    <definedName name="____________JJ3">#REF!</definedName>
    <definedName name="____________JJ4">#REF!</definedName>
    <definedName name="____________M1">#REF!</definedName>
    <definedName name="____________M2">#REF!</definedName>
    <definedName name="____________M3">#REF!</definedName>
    <definedName name="____________P1">#REF!</definedName>
    <definedName name="____________P2">#REF!</definedName>
    <definedName name="____________P3">#REF!</definedName>
    <definedName name="____________PE1">#REF!</definedName>
    <definedName name="____________PE2">#REF!</definedName>
    <definedName name="____________PE3">#REF!</definedName>
    <definedName name="____________PE4">#REF!</definedName>
    <definedName name="____________PE5">#REF!</definedName>
    <definedName name="___________B1">#REF!</definedName>
    <definedName name="___________C300200">'[1]  表シート  '!$G$9</definedName>
    <definedName name="___________C303800">'[1]  表シート  '!$G$25</definedName>
    <definedName name="___________C370003">'[1]  表シート  '!$G$46</definedName>
    <definedName name="___________C370135">'[1]  表シート  '!$G$47</definedName>
    <definedName name="___________C370240">'[1]  表シート  '!$G$48</definedName>
    <definedName name="___________C370500">'[1]  表シート  '!$G$51</definedName>
    <definedName name="___________C370600">'[1]  表シート  '!$G$52</definedName>
    <definedName name="___________C371625">'[1]  表シート  '!$G$57</definedName>
    <definedName name="___________C371630">'[1]  表シート  '!$G$58</definedName>
    <definedName name="___________C371640">'[1]  表シート  '!$G$59</definedName>
    <definedName name="___________C371650">'[1]  表シート  '!$G$60</definedName>
    <definedName name="___________C371725">'[1]  表シート  '!$G$61</definedName>
    <definedName name="___________C371730">'[1]  表シート  '!$G$62</definedName>
    <definedName name="___________C371740">'[1]  表シート  '!$G$63</definedName>
    <definedName name="___________C371750">'[1]  表シート  '!$G$64</definedName>
    <definedName name="___________C460211">'[1]  表シート  '!$G$107</definedName>
    <definedName name="___________C480900">'[1]  表シート  '!$G$114</definedName>
    <definedName name="___________C481000">'[1]  表シート  '!$G$115</definedName>
    <definedName name="___________DF1">#REF!</definedName>
    <definedName name="___________DF2">#REF!</definedName>
    <definedName name="___________DF3">#REF!</definedName>
    <definedName name="___________DF4">#REF!</definedName>
    <definedName name="___________DF5">#REF!</definedName>
    <definedName name="___________DF6">#REF!</definedName>
    <definedName name="___________DFS1">#REF!</definedName>
    <definedName name="___________DFS2">#REF!</definedName>
    <definedName name="___________DFS3">#REF!</definedName>
    <definedName name="___________DFS4">#REF!</definedName>
    <definedName name="___________DFS5">#REF!</definedName>
    <definedName name="___________DFS6">#REF!</definedName>
    <definedName name="___________F1">#REF!</definedName>
    <definedName name="___________F2">#REF!</definedName>
    <definedName name="___________F3">#REF!</definedName>
    <definedName name="___________F4">#REF!</definedName>
    <definedName name="___________F5">#REF!</definedName>
    <definedName name="___________HF1">#REF!</definedName>
    <definedName name="___________HF2">#REF!</definedName>
    <definedName name="___________HF3">#REF!</definedName>
    <definedName name="___________HF4">#REF!</definedName>
    <definedName name="___________HO1">#REF!</definedName>
    <definedName name="___________J1">#REF!</definedName>
    <definedName name="___________J2">#REF!</definedName>
    <definedName name="___________J3">#REF!</definedName>
    <definedName name="___________J4">#REF!</definedName>
    <definedName name="___________J5">#REF!</definedName>
    <definedName name="___________JJ1">#REF!</definedName>
    <definedName name="___________JJ2">#REF!</definedName>
    <definedName name="___________JJ3">#REF!</definedName>
    <definedName name="___________JJ4">#REF!</definedName>
    <definedName name="___________M1">#REF!</definedName>
    <definedName name="___________M2">#REF!</definedName>
    <definedName name="___________M3">#REF!</definedName>
    <definedName name="___________P1">#REF!</definedName>
    <definedName name="___________P2">#REF!</definedName>
    <definedName name="___________P3">#REF!</definedName>
    <definedName name="___________PE1">#REF!</definedName>
    <definedName name="___________PE2">#REF!</definedName>
    <definedName name="___________PE3">#REF!</definedName>
    <definedName name="___________PE4">#REF!</definedName>
    <definedName name="___________PE5">#REF!</definedName>
    <definedName name="__________B1">#REF!</definedName>
    <definedName name="__________C300200">'[2]  表シート  '!$G$9</definedName>
    <definedName name="__________C303800">'[2]  表シート  '!$G$25</definedName>
    <definedName name="__________C370003">'[2]  表シート  '!$G$46</definedName>
    <definedName name="__________C370135">'[2]  表シート  '!$G$47</definedName>
    <definedName name="__________C370240">'[2]  表シート  '!$G$48</definedName>
    <definedName name="__________C370500">'[2]  表シート  '!$G$51</definedName>
    <definedName name="__________C370600">'[2]  表シート  '!$G$52</definedName>
    <definedName name="__________C371625">'[2]  表シート  '!$G$57</definedName>
    <definedName name="__________C371630">'[2]  表シート  '!$G$58</definedName>
    <definedName name="__________C371640">'[2]  表シート  '!$G$59</definedName>
    <definedName name="__________C371650">'[2]  表シート  '!$G$60</definedName>
    <definedName name="__________C371725">'[2]  表シート  '!$G$61</definedName>
    <definedName name="__________C371730">'[2]  表シート  '!$G$62</definedName>
    <definedName name="__________C371740">'[2]  表シート  '!$G$63</definedName>
    <definedName name="__________C371750">'[2]  表シート  '!$G$64</definedName>
    <definedName name="__________C460211">'[2]  表シート  '!$G$107</definedName>
    <definedName name="__________C480900">'[2]  表シート  '!$G$114</definedName>
    <definedName name="__________C481000">'[2]  表シート  '!$G$115</definedName>
    <definedName name="__________DF1">#REF!</definedName>
    <definedName name="__________DF2">#REF!</definedName>
    <definedName name="__________DF3">#REF!</definedName>
    <definedName name="__________DF4">#REF!</definedName>
    <definedName name="__________DF5">#REF!</definedName>
    <definedName name="__________DF6">#REF!</definedName>
    <definedName name="__________DFS1">#REF!</definedName>
    <definedName name="__________DFS2">#REF!</definedName>
    <definedName name="__________DFS3">#REF!</definedName>
    <definedName name="__________DFS4">#REF!</definedName>
    <definedName name="__________DFS5">#REF!</definedName>
    <definedName name="__________DFS6">#REF!</definedName>
    <definedName name="__________F1">#REF!</definedName>
    <definedName name="__________F2">#REF!</definedName>
    <definedName name="__________F3">#REF!</definedName>
    <definedName name="__________F4">#REF!</definedName>
    <definedName name="__________F5">#REF!</definedName>
    <definedName name="__________HF1">#REF!</definedName>
    <definedName name="__________HF2">#REF!</definedName>
    <definedName name="__________HF3">#REF!</definedName>
    <definedName name="__________HF4">#REF!</definedName>
    <definedName name="__________HO1">#REF!</definedName>
    <definedName name="__________J1">#REF!</definedName>
    <definedName name="__________J2">#REF!</definedName>
    <definedName name="__________J3">#REF!</definedName>
    <definedName name="__________J4">#REF!</definedName>
    <definedName name="__________J5">#REF!</definedName>
    <definedName name="__________JJ1">#REF!</definedName>
    <definedName name="__________JJ2">#REF!</definedName>
    <definedName name="__________JJ3">#REF!</definedName>
    <definedName name="__________JJ4">#REF!</definedName>
    <definedName name="__________M1">#REF!</definedName>
    <definedName name="__________M2">#REF!</definedName>
    <definedName name="__________M3">#REF!</definedName>
    <definedName name="__________P1">#REF!</definedName>
    <definedName name="__________P2">#REF!</definedName>
    <definedName name="__________P3">#REF!</definedName>
    <definedName name="__________PE1">#REF!</definedName>
    <definedName name="__________PE2">#REF!</definedName>
    <definedName name="__________PE3">#REF!</definedName>
    <definedName name="__________PE4">#REF!</definedName>
    <definedName name="__________PE5">#REF!</definedName>
    <definedName name="_________B1">#REF!</definedName>
    <definedName name="_________C300200">'[2]  表シート  '!$G$9</definedName>
    <definedName name="_________C303800">'[2]  表シート  '!$G$25</definedName>
    <definedName name="_________C370003">'[2]  表シート  '!$G$46</definedName>
    <definedName name="_________C370135">'[2]  表シート  '!$G$47</definedName>
    <definedName name="_________C370240">'[2]  表シート  '!$G$48</definedName>
    <definedName name="_________C370500">'[2]  表シート  '!$G$51</definedName>
    <definedName name="_________C370600">'[2]  表シート  '!$G$52</definedName>
    <definedName name="_________C371625">'[2]  表シート  '!$G$57</definedName>
    <definedName name="_________C371630">'[2]  表シート  '!$G$58</definedName>
    <definedName name="_________C371640">'[2]  表シート  '!$G$59</definedName>
    <definedName name="_________C371650">'[2]  表シート  '!$G$60</definedName>
    <definedName name="_________C371725">'[2]  表シート  '!$G$61</definedName>
    <definedName name="_________C371730">'[2]  表シート  '!$G$62</definedName>
    <definedName name="_________C371740">'[2]  表シート  '!$G$63</definedName>
    <definedName name="_________C371750">'[2]  表シート  '!$G$64</definedName>
    <definedName name="_________C460211">'[2]  表シート  '!$G$107</definedName>
    <definedName name="_________C480900">'[2]  表シート  '!$G$114</definedName>
    <definedName name="_________C481000">'[2]  表シート  '!$G$115</definedName>
    <definedName name="_________DF1">#REF!</definedName>
    <definedName name="_________DF2">#REF!</definedName>
    <definedName name="_________DF3">#REF!</definedName>
    <definedName name="_________DF4">#REF!</definedName>
    <definedName name="_________DF5">#REF!</definedName>
    <definedName name="_________DF6">#REF!</definedName>
    <definedName name="_________DFS1">#REF!</definedName>
    <definedName name="_________DFS2">#REF!</definedName>
    <definedName name="_________DFS3">#REF!</definedName>
    <definedName name="_________DFS4">#REF!</definedName>
    <definedName name="_________DFS5">#REF!</definedName>
    <definedName name="_________DFS6">#REF!</definedName>
    <definedName name="_________F1">#REF!</definedName>
    <definedName name="_________F2">#REF!</definedName>
    <definedName name="_________F3">#REF!</definedName>
    <definedName name="_________F4">#REF!</definedName>
    <definedName name="_________F5">#REF!</definedName>
    <definedName name="_________HF1">#REF!</definedName>
    <definedName name="_________HF2">#REF!</definedName>
    <definedName name="_________HF3">#REF!</definedName>
    <definedName name="_________HF4">#REF!</definedName>
    <definedName name="_________HO1">#REF!</definedName>
    <definedName name="_________J1">#REF!</definedName>
    <definedName name="_________J2">#REF!</definedName>
    <definedName name="_________J3">#REF!</definedName>
    <definedName name="_________J4">#REF!</definedName>
    <definedName name="_________J5">#REF!</definedName>
    <definedName name="_________JJ1">#REF!</definedName>
    <definedName name="_________JJ2">#REF!</definedName>
    <definedName name="_________JJ3">#REF!</definedName>
    <definedName name="_________JJ4">#REF!</definedName>
    <definedName name="_________M1">#REF!</definedName>
    <definedName name="_________M2">#REF!</definedName>
    <definedName name="_________M3">#REF!</definedName>
    <definedName name="_________P1">#REF!</definedName>
    <definedName name="_________P2">#REF!</definedName>
    <definedName name="_________P3">#REF!</definedName>
    <definedName name="_________PE1">#REF!</definedName>
    <definedName name="_________PE2">#REF!</definedName>
    <definedName name="_________PE3">#REF!</definedName>
    <definedName name="_________PE4">#REF!</definedName>
    <definedName name="_________PE5">#REF!</definedName>
    <definedName name="________B1">#REF!</definedName>
    <definedName name="________C300200">'[2]  表シート  '!$G$9</definedName>
    <definedName name="________C303800">'[2]  表シート  '!$G$25</definedName>
    <definedName name="________C370003">'[2]  表シート  '!$G$46</definedName>
    <definedName name="________C370135">'[2]  表シート  '!$G$47</definedName>
    <definedName name="________C370240">'[2]  表シート  '!$G$48</definedName>
    <definedName name="________C370500">'[2]  表シート  '!$G$51</definedName>
    <definedName name="________C370600">'[2]  表シート  '!$G$52</definedName>
    <definedName name="________C371625">'[2]  表シート  '!$G$57</definedName>
    <definedName name="________C371630">'[2]  表シート  '!$G$58</definedName>
    <definedName name="________C371640">'[2]  表シート  '!$G$59</definedName>
    <definedName name="________C371650">'[2]  表シート  '!$G$60</definedName>
    <definedName name="________C371725">'[2]  表シート  '!$G$61</definedName>
    <definedName name="________C371730">'[2]  表シート  '!$G$62</definedName>
    <definedName name="________C371740">'[2]  表シート  '!$G$63</definedName>
    <definedName name="________C371750">'[2]  表シート  '!$G$64</definedName>
    <definedName name="________C460211">'[2]  表シート  '!$G$107</definedName>
    <definedName name="________C480900">'[2]  表シート  '!$G$114</definedName>
    <definedName name="________C481000">'[2]  表シート  '!$G$115</definedName>
    <definedName name="________DF1">#REF!</definedName>
    <definedName name="________DF2">#REF!</definedName>
    <definedName name="________DF3">#REF!</definedName>
    <definedName name="________DF4">#REF!</definedName>
    <definedName name="________DF5">#REF!</definedName>
    <definedName name="________DF6">#REF!</definedName>
    <definedName name="________DFS1">#REF!</definedName>
    <definedName name="________DFS2">#REF!</definedName>
    <definedName name="________DFS3">#REF!</definedName>
    <definedName name="________DFS4">#REF!</definedName>
    <definedName name="________DFS5">#REF!</definedName>
    <definedName name="________DFS6">#REF!</definedName>
    <definedName name="________F1">#REF!</definedName>
    <definedName name="________F2">#REF!</definedName>
    <definedName name="________F3">#REF!</definedName>
    <definedName name="________F4">#REF!</definedName>
    <definedName name="________F5">#REF!</definedName>
    <definedName name="________HF1">#REF!</definedName>
    <definedName name="________HF2">#REF!</definedName>
    <definedName name="________HF3">#REF!</definedName>
    <definedName name="________HF4">#REF!</definedName>
    <definedName name="________HO1">#REF!</definedName>
    <definedName name="________ＩＴＶ２">[3]設計書!$N$261</definedName>
    <definedName name="________J1">#REF!</definedName>
    <definedName name="________J2">#REF!</definedName>
    <definedName name="________J3">#REF!</definedName>
    <definedName name="________J4">#REF!</definedName>
    <definedName name="________J5">#REF!</definedName>
    <definedName name="________JJ1">#REF!</definedName>
    <definedName name="________JJ2">#REF!</definedName>
    <definedName name="________JJ3">#REF!</definedName>
    <definedName name="________JJ4">#REF!</definedName>
    <definedName name="________M1">#REF!</definedName>
    <definedName name="________M2">#REF!</definedName>
    <definedName name="________M3">#REF!</definedName>
    <definedName name="________P1">#REF!</definedName>
    <definedName name="________P2">#REF!</definedName>
    <definedName name="________P3">#REF!</definedName>
    <definedName name="________PE1">#REF!</definedName>
    <definedName name="________PE2">#REF!</definedName>
    <definedName name="________PE3">#REF!</definedName>
    <definedName name="________PE4">#REF!</definedName>
    <definedName name="________PE5">#REF!</definedName>
    <definedName name="_______B1">#REF!</definedName>
    <definedName name="_______C300200">'[2]  表シート  '!$G$9</definedName>
    <definedName name="_______C303800">'[2]  表シート  '!$G$25</definedName>
    <definedName name="_______C370003">'[2]  表シート  '!$G$46</definedName>
    <definedName name="_______C370135">'[2]  表シート  '!$G$47</definedName>
    <definedName name="_______C370240">'[2]  表シート  '!$G$48</definedName>
    <definedName name="_______C370500">'[2]  表シート  '!$G$51</definedName>
    <definedName name="_______C370600">'[2]  表シート  '!$G$52</definedName>
    <definedName name="_______C371625">'[2]  表シート  '!$G$57</definedName>
    <definedName name="_______C371630">'[2]  表シート  '!$G$58</definedName>
    <definedName name="_______C371640">'[2]  表シート  '!$G$59</definedName>
    <definedName name="_______C371650">'[2]  表シート  '!$G$60</definedName>
    <definedName name="_______C371725">'[2]  表シート  '!$G$61</definedName>
    <definedName name="_______C371730">'[2]  表シート  '!$G$62</definedName>
    <definedName name="_______C371740">'[2]  表シート  '!$G$63</definedName>
    <definedName name="_______C371750">'[2]  表シート  '!$G$64</definedName>
    <definedName name="_______C460211">'[2]  表シート  '!$G$107</definedName>
    <definedName name="_______C480900">'[2]  表シート  '!$G$114</definedName>
    <definedName name="_______C481000">'[2]  表シート  '!$G$115</definedName>
    <definedName name="_______DF1">#REF!</definedName>
    <definedName name="_______DF2">#REF!</definedName>
    <definedName name="_______DF3">#REF!</definedName>
    <definedName name="_______DF4">#REF!</definedName>
    <definedName name="_______DF5">#REF!</definedName>
    <definedName name="_______DF6">#REF!</definedName>
    <definedName name="_______DFS1">#REF!</definedName>
    <definedName name="_______DFS2">#REF!</definedName>
    <definedName name="_______DFS3">#REF!</definedName>
    <definedName name="_______DFS4">#REF!</definedName>
    <definedName name="_______DFS5">#REF!</definedName>
    <definedName name="_______DFS6">#REF!</definedName>
    <definedName name="_______F1">#REF!</definedName>
    <definedName name="_______F2">#REF!</definedName>
    <definedName name="_______F3">#REF!</definedName>
    <definedName name="_______F4">#REF!</definedName>
    <definedName name="_______F5">#REF!</definedName>
    <definedName name="_______HF1">#REF!</definedName>
    <definedName name="_______HF2">#REF!</definedName>
    <definedName name="_______HF3">#REF!</definedName>
    <definedName name="_______HF4">#REF!</definedName>
    <definedName name="_______HO1">#REF!</definedName>
    <definedName name="_______ＩＴＶ２">[4]設計書!$N$261</definedName>
    <definedName name="_______J1">#REF!</definedName>
    <definedName name="_______J2">#REF!</definedName>
    <definedName name="_______J3">#REF!</definedName>
    <definedName name="_______J4">#REF!</definedName>
    <definedName name="_______J5">#REF!</definedName>
    <definedName name="_______JJ1">#REF!</definedName>
    <definedName name="_______JJ2">#REF!</definedName>
    <definedName name="_______JJ3">#REF!</definedName>
    <definedName name="_______JJ4">#REF!</definedName>
    <definedName name="_______M1">#REF!</definedName>
    <definedName name="_______M2">#REF!</definedName>
    <definedName name="_______M3">#REF!</definedName>
    <definedName name="_______P1">#REF!</definedName>
    <definedName name="_______P2">#REF!</definedName>
    <definedName name="_______P3">#REF!</definedName>
    <definedName name="_______PE1">#REF!</definedName>
    <definedName name="_______PE2">#REF!</definedName>
    <definedName name="_______PE3">#REF!</definedName>
    <definedName name="_______PE4">#REF!</definedName>
    <definedName name="_______PE5">#REF!</definedName>
    <definedName name="______B1">#REF!</definedName>
    <definedName name="______C300200">'[2]  表シート  '!$G$9</definedName>
    <definedName name="______C303800">'[2]  表シート  '!$G$25</definedName>
    <definedName name="______C370003">'[2]  表シート  '!$G$46</definedName>
    <definedName name="______C370135">'[2]  表シート  '!$G$47</definedName>
    <definedName name="______C370240">'[2]  表シート  '!$G$48</definedName>
    <definedName name="______C370500">'[2]  表シート  '!$G$51</definedName>
    <definedName name="______C370600">'[2]  表シート  '!$G$52</definedName>
    <definedName name="______C371625">'[2]  表シート  '!$G$57</definedName>
    <definedName name="______C371630">'[2]  表シート  '!$G$58</definedName>
    <definedName name="______C371640">'[2]  表シート  '!$G$59</definedName>
    <definedName name="______C371650">'[2]  表シート  '!$G$60</definedName>
    <definedName name="______C371725">'[2]  表シート  '!$G$61</definedName>
    <definedName name="______C371730">'[2]  表シート  '!$G$62</definedName>
    <definedName name="______C371740">'[2]  表シート  '!$G$63</definedName>
    <definedName name="______C371750">'[2]  表シート  '!$G$64</definedName>
    <definedName name="______C460211">'[2]  表シート  '!$G$107</definedName>
    <definedName name="______C480900">'[2]  表シート  '!$G$114</definedName>
    <definedName name="______C481000">'[2]  表シート  '!$G$115</definedName>
    <definedName name="______DF1">#REF!</definedName>
    <definedName name="______DF2">#REF!</definedName>
    <definedName name="______DF3">#REF!</definedName>
    <definedName name="______DF4">#REF!</definedName>
    <definedName name="______DF5">#REF!</definedName>
    <definedName name="______DF6">#REF!</definedName>
    <definedName name="______DFS1">#REF!</definedName>
    <definedName name="______DFS2">#REF!</definedName>
    <definedName name="______DFS3">#REF!</definedName>
    <definedName name="______DFS4">#REF!</definedName>
    <definedName name="______DFS5">#REF!</definedName>
    <definedName name="______DFS6">#REF!</definedName>
    <definedName name="______F1">#REF!</definedName>
    <definedName name="______F2">#REF!</definedName>
    <definedName name="______F3">#REF!</definedName>
    <definedName name="______F4">#REF!</definedName>
    <definedName name="______F5">#REF!</definedName>
    <definedName name="______HF1">#REF!</definedName>
    <definedName name="______HF2">#REF!</definedName>
    <definedName name="______HF3">#REF!</definedName>
    <definedName name="______HF4">#REF!</definedName>
    <definedName name="______HO1">#REF!</definedName>
    <definedName name="______ＩＴＶ２">[4]設計書!$N$261</definedName>
    <definedName name="______J1">#REF!</definedName>
    <definedName name="______J2">#REF!</definedName>
    <definedName name="______J3">#REF!</definedName>
    <definedName name="______J4">#REF!</definedName>
    <definedName name="______J5">#REF!</definedName>
    <definedName name="______JJ1">#REF!</definedName>
    <definedName name="______JJ2">#REF!</definedName>
    <definedName name="______JJ3">#REF!</definedName>
    <definedName name="______JJ4">#REF!</definedName>
    <definedName name="______M1">#REF!</definedName>
    <definedName name="______M2">#REF!</definedName>
    <definedName name="______M3">#REF!</definedName>
    <definedName name="______P1">#REF!</definedName>
    <definedName name="______P2">#REF!</definedName>
    <definedName name="______P3">#REF!</definedName>
    <definedName name="______PE1">#REF!</definedName>
    <definedName name="______PE2">#REF!</definedName>
    <definedName name="______PE3">#REF!</definedName>
    <definedName name="______PE4">#REF!</definedName>
    <definedName name="______PE5">#REF!</definedName>
    <definedName name="_____B1">#REF!</definedName>
    <definedName name="_____C300200">'[2]  表シート  '!$G$9</definedName>
    <definedName name="_____C303800">'[2]  表シート  '!$G$25</definedName>
    <definedName name="_____C370003">'[2]  表シート  '!$G$46</definedName>
    <definedName name="_____C370135">'[2]  表シート  '!$G$47</definedName>
    <definedName name="_____C370240">'[2]  表シート  '!$G$48</definedName>
    <definedName name="_____C370500">'[2]  表シート  '!$G$51</definedName>
    <definedName name="_____C370600">'[2]  表シート  '!$G$52</definedName>
    <definedName name="_____C371625">'[2]  表シート  '!$G$57</definedName>
    <definedName name="_____C371630">'[2]  表シート  '!$G$58</definedName>
    <definedName name="_____C371640">'[2]  表シート  '!$G$59</definedName>
    <definedName name="_____C371650">'[2]  表シート  '!$G$60</definedName>
    <definedName name="_____C371725">'[2]  表シート  '!$G$61</definedName>
    <definedName name="_____C371730">'[2]  表シート  '!$G$62</definedName>
    <definedName name="_____C371740">'[2]  表シート  '!$G$63</definedName>
    <definedName name="_____C371750">'[2]  表シート  '!$G$64</definedName>
    <definedName name="_____C460211">'[2]  表シート  '!$G$107</definedName>
    <definedName name="_____C480900">'[2]  表シート  '!$G$114</definedName>
    <definedName name="_____C481000">'[2]  表シート  '!$G$115</definedName>
    <definedName name="_____DF1">#REF!</definedName>
    <definedName name="_____DF2">#REF!</definedName>
    <definedName name="_____DF3">#REF!</definedName>
    <definedName name="_____DF4">#REF!</definedName>
    <definedName name="_____DF5">#REF!</definedName>
    <definedName name="_____DF6">#REF!</definedName>
    <definedName name="_____DFS1">#REF!</definedName>
    <definedName name="_____DFS2">#REF!</definedName>
    <definedName name="_____DFS3">#REF!</definedName>
    <definedName name="_____DFS4">#REF!</definedName>
    <definedName name="_____DFS5">#REF!</definedName>
    <definedName name="_____DFS6">#REF!</definedName>
    <definedName name="_____F1">#REF!</definedName>
    <definedName name="_____F2">#REF!</definedName>
    <definedName name="_____F3">#REF!</definedName>
    <definedName name="_____F4">#REF!</definedName>
    <definedName name="_____F5">#REF!</definedName>
    <definedName name="_____HF1">#REF!</definedName>
    <definedName name="_____HF2">#REF!</definedName>
    <definedName name="_____HF3">#REF!</definedName>
    <definedName name="_____HF4">#REF!</definedName>
    <definedName name="_____HO1">#REF!</definedName>
    <definedName name="_____ＩＴＶ２">[5]設計書!$N$261</definedName>
    <definedName name="_____J1">#REF!</definedName>
    <definedName name="_____J2">#REF!</definedName>
    <definedName name="_____J3">#REF!</definedName>
    <definedName name="_____J4">#REF!</definedName>
    <definedName name="_____J5">#REF!</definedName>
    <definedName name="_____JJ1">#REF!</definedName>
    <definedName name="_____JJ2">#REF!</definedName>
    <definedName name="_____JJ3">#REF!</definedName>
    <definedName name="_____JJ4">#REF!</definedName>
    <definedName name="_____M1">#REF!</definedName>
    <definedName name="_____M2">#REF!</definedName>
    <definedName name="_____M3">#REF!</definedName>
    <definedName name="_____P1">#REF!</definedName>
    <definedName name="_____P2">#REF!</definedName>
    <definedName name="_____P3">#REF!</definedName>
    <definedName name="_____PE1">#REF!</definedName>
    <definedName name="_____PE2">#REF!</definedName>
    <definedName name="_____PE3">#REF!</definedName>
    <definedName name="_____PE4">#REF!</definedName>
    <definedName name="_____PE5">#REF!</definedName>
    <definedName name="____B1">#REF!</definedName>
    <definedName name="____C300200">'[2]  表シート  '!$G$9</definedName>
    <definedName name="____C303800">'[2]  表シート  '!$G$25</definedName>
    <definedName name="____C370003">'[2]  表シート  '!$G$46</definedName>
    <definedName name="____C370135">'[2]  表シート  '!$G$47</definedName>
    <definedName name="____C370240">'[2]  表シート  '!$G$48</definedName>
    <definedName name="____C370500">'[2]  表シート  '!$G$51</definedName>
    <definedName name="____C370600">'[2]  表シート  '!$G$52</definedName>
    <definedName name="____C371625">'[2]  表シート  '!$G$57</definedName>
    <definedName name="____C371630">'[2]  表シート  '!$G$58</definedName>
    <definedName name="____C371640">'[2]  表シート  '!$G$59</definedName>
    <definedName name="____C371650">'[2]  表シート  '!$G$60</definedName>
    <definedName name="____C371725">'[2]  表シート  '!$G$61</definedName>
    <definedName name="____C371730">'[2]  表シート  '!$G$62</definedName>
    <definedName name="____C371740">'[2]  表シート  '!$G$63</definedName>
    <definedName name="____C371750">'[2]  表シート  '!$G$64</definedName>
    <definedName name="____C460211">'[2]  表シート  '!$G$107</definedName>
    <definedName name="____C480900">'[2]  表シート  '!$G$114</definedName>
    <definedName name="____C481000">'[2]  表シート  '!$G$115</definedName>
    <definedName name="____DF1">#REF!</definedName>
    <definedName name="____DF2">#REF!</definedName>
    <definedName name="____DF3">#REF!</definedName>
    <definedName name="____DF4">#REF!</definedName>
    <definedName name="____DF5">#REF!</definedName>
    <definedName name="____DF6">#REF!</definedName>
    <definedName name="____DFS1">#REF!</definedName>
    <definedName name="____DFS2">#REF!</definedName>
    <definedName name="____DFS3">#REF!</definedName>
    <definedName name="____DFS4">#REF!</definedName>
    <definedName name="____DFS5">#REF!</definedName>
    <definedName name="____DFS6">#REF!</definedName>
    <definedName name="____F1">#REF!</definedName>
    <definedName name="____F2">#REF!</definedName>
    <definedName name="____F3">#REF!</definedName>
    <definedName name="____F4">#REF!</definedName>
    <definedName name="____F5">#REF!</definedName>
    <definedName name="____HF1">#REF!</definedName>
    <definedName name="____HF2">#REF!</definedName>
    <definedName name="____HF3">#REF!</definedName>
    <definedName name="____HF4">#REF!</definedName>
    <definedName name="____HO1">#REF!</definedName>
    <definedName name="____ＩＴＶ２">[6]設計書!$N$261</definedName>
    <definedName name="____J1">#REF!</definedName>
    <definedName name="____J2">#REF!</definedName>
    <definedName name="____J3">#REF!</definedName>
    <definedName name="____J4">#REF!</definedName>
    <definedName name="____J5">#REF!</definedName>
    <definedName name="____JJ1">#REF!</definedName>
    <definedName name="____JJ2">#REF!</definedName>
    <definedName name="____JJ3">#REF!</definedName>
    <definedName name="____JJ4">#REF!</definedName>
    <definedName name="____LGS65">[7]金属工事!$B$4</definedName>
    <definedName name="____M1">#REF!</definedName>
    <definedName name="____M2">#REF!</definedName>
    <definedName name="____M3">#REF!</definedName>
    <definedName name="____P1">#REF!</definedName>
    <definedName name="____P2">#REF!</definedName>
    <definedName name="____P3">#REF!</definedName>
    <definedName name="____PE1">#REF!</definedName>
    <definedName name="____PE2">#REF!</definedName>
    <definedName name="____PE3">#REF!</definedName>
    <definedName name="____PE4">#REF!</definedName>
    <definedName name="____PE5">#REF!</definedName>
    <definedName name="___all1">#REF!</definedName>
    <definedName name="___B1">#REF!</definedName>
    <definedName name="___BAN1">#REF!</definedName>
    <definedName name="___BAN11">#REF!</definedName>
    <definedName name="___BAN12">#REF!</definedName>
    <definedName name="___BAN2">#REF!</definedName>
    <definedName name="___BAN3">#REF!</definedName>
    <definedName name="___BAN31">#REF!</definedName>
    <definedName name="___BAN32">#REF!</definedName>
    <definedName name="___BAN33">#REF!</definedName>
    <definedName name="___BAN4">#REF!</definedName>
    <definedName name="___BAN41">#REF!</definedName>
    <definedName name="___BAN42">#REF!</definedName>
    <definedName name="___BAN44">#REF!</definedName>
    <definedName name="___C300200">[8]資材単価!$G$9</definedName>
    <definedName name="___C303800">[8]資材単価!$G$25</definedName>
    <definedName name="___C370003">[8]資材単価!$G$46</definedName>
    <definedName name="___C370135">[8]資材単価!$G$47</definedName>
    <definedName name="___C370240">[8]資材単価!$G$48</definedName>
    <definedName name="___C370500">[8]資材単価!$G$51</definedName>
    <definedName name="___C370600">[8]資材単価!$G$52</definedName>
    <definedName name="___C371625">[8]資材単価!$G$57</definedName>
    <definedName name="___C371630">[8]資材単価!$G$58</definedName>
    <definedName name="___C371640">[8]資材単価!$G$59</definedName>
    <definedName name="___C371650">[8]資材単価!$G$60</definedName>
    <definedName name="___C371725">[8]資材単価!$G$61</definedName>
    <definedName name="___C371730">[8]資材単価!$G$62</definedName>
    <definedName name="___C371740">[8]資材単価!$G$63</definedName>
    <definedName name="___C371750">[8]資材単価!$G$64</definedName>
    <definedName name="___C460211">[8]資材単価!$G$107</definedName>
    <definedName name="___C480900">[8]資材単価!$G$114</definedName>
    <definedName name="___C481000">[8]資材単価!$G$115</definedName>
    <definedName name="___DF1">#REF!</definedName>
    <definedName name="___DF2">#REF!</definedName>
    <definedName name="___DF3">#REF!</definedName>
    <definedName name="___DF4">#REF!</definedName>
    <definedName name="___DF5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>#REF!</definedName>
    <definedName name="___F2">#REF!</definedName>
    <definedName name="___F3">#REF!</definedName>
    <definedName name="___F4">#REF!</definedName>
    <definedName name="___F5">#REF!</definedName>
    <definedName name="___GAI1">#REF!</definedName>
    <definedName name="___GAI2">#REF!</definedName>
    <definedName name="___GAI3">#REF!</definedName>
    <definedName name="___GAI31">#REF!</definedName>
    <definedName name="___GAI4">#REF!</definedName>
    <definedName name="___GAI5">#REF!</definedName>
    <definedName name="___GAI6">#REF!</definedName>
    <definedName name="___GMO1">#REF!</definedName>
    <definedName name="___HF1">#REF!</definedName>
    <definedName name="___HF2">#REF!</definedName>
    <definedName name="___HF3">#REF!</definedName>
    <definedName name="___HF4">#REF!</definedName>
    <definedName name="___HO1">#REF!</definedName>
    <definedName name="___ＩＴＶ２">[6]設計書!$N$261</definedName>
    <definedName name="___J1">#REF!</definedName>
    <definedName name="___J2">#REF!</definedName>
    <definedName name="___J3">#REF!</definedName>
    <definedName name="___J4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KHH1">#REF!</definedName>
    <definedName name="___KHH21">#REF!</definedName>
    <definedName name="___LGS65">[7]金属工事!$B$4</definedName>
    <definedName name="___M1">#REF!</definedName>
    <definedName name="___M2">#REF!</definedName>
    <definedName name="___M3">#REF!</definedName>
    <definedName name="___P1">#REF!</definedName>
    <definedName name="___P2">#REF!</definedName>
    <definedName name="___P3">#REF!</definedName>
    <definedName name="___PBB1">#REF!</definedName>
    <definedName name="___PBB2">#REF!</definedName>
    <definedName name="___PBC1">#REF!</definedName>
    <definedName name="___PBK1">#REF!</definedName>
    <definedName name="___PBL1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100M3_">#REF!</definedName>
    <definedName name="__104P1_">#REF!</definedName>
    <definedName name="__108P2_">#REF!</definedName>
    <definedName name="__112P3_">#REF!</definedName>
    <definedName name="__123Graph_A" hidden="1">'[9]98県設備'!$O$3:$O$56</definedName>
    <definedName name="__123Graph_C" hidden="1">'[9]98県設備'!$Y$3:$Y$56</definedName>
    <definedName name="__123Graph_X" hidden="1">'[9]98県設備'!$N$3:$N$56</definedName>
    <definedName name="__12DF2_">#REF!</definedName>
    <definedName name="__16DF3_">#REF!</definedName>
    <definedName name="__20DF4_">#REF!</definedName>
    <definedName name="__24DF5_">#REF!</definedName>
    <definedName name="__28DF6_">#REF!</definedName>
    <definedName name="__32F1_">#REF!</definedName>
    <definedName name="__36F2_">#REF!</definedName>
    <definedName name="__40F3_">#REF!</definedName>
    <definedName name="__44F4_">#REF!</definedName>
    <definedName name="__48F5_">#REF!</definedName>
    <definedName name="__4B1_">#REF!</definedName>
    <definedName name="__52HF1_">#REF!</definedName>
    <definedName name="__56HF2_">#REF!</definedName>
    <definedName name="__60HF3_">#REF!</definedName>
    <definedName name="__64HF4_">#REF!</definedName>
    <definedName name="__68HO1_">#REF!</definedName>
    <definedName name="__72J1_">#REF!</definedName>
    <definedName name="__76J2_">#REF!</definedName>
    <definedName name="__80J3_">#REF!</definedName>
    <definedName name="__84J4_">#REF!</definedName>
    <definedName name="__88J5_">#REF!</definedName>
    <definedName name="__8DF1_">#REF!</definedName>
    <definedName name="__92M1_">#REF!</definedName>
    <definedName name="__96M2_">#REF!</definedName>
    <definedName name="__A１０００300">#REF!</definedName>
    <definedName name="__all1">#REF!</definedName>
    <definedName name="__B1">#REF!</definedName>
    <definedName name="__BAN1">#REF!</definedName>
    <definedName name="__BAN11">#REF!</definedName>
    <definedName name="__BAN12">#REF!</definedName>
    <definedName name="__BAN2">#REF!</definedName>
    <definedName name="__BAN3">#REF!</definedName>
    <definedName name="__BAN31">#REF!</definedName>
    <definedName name="__BAN32">#REF!</definedName>
    <definedName name="__BAN33">#REF!</definedName>
    <definedName name="__BAN4">#REF!</definedName>
    <definedName name="__BAN41">#REF!</definedName>
    <definedName name="__BAN42">#REF!</definedName>
    <definedName name="__BAN44">#REF!</definedName>
    <definedName name="__C300200">[8]資材単価!$G$9</definedName>
    <definedName name="__C303800">[8]資材単価!$G$25</definedName>
    <definedName name="__C370003">[8]資材単価!$G$46</definedName>
    <definedName name="__C370135">[8]資材単価!$G$47</definedName>
    <definedName name="__C370240">[8]資材単価!$G$48</definedName>
    <definedName name="__C370500">[8]資材単価!$G$51</definedName>
    <definedName name="__C370600">[8]資材単価!$G$52</definedName>
    <definedName name="__C371625">[8]資材単価!$G$57</definedName>
    <definedName name="__C371630">[8]資材単価!$G$58</definedName>
    <definedName name="__C371640">[8]資材単価!$G$59</definedName>
    <definedName name="__C371650">[8]資材単価!$G$60</definedName>
    <definedName name="__C371725">[8]資材単価!$G$61</definedName>
    <definedName name="__C371730">[8]資材単価!$G$62</definedName>
    <definedName name="__C371740">[8]資材単価!$G$63</definedName>
    <definedName name="__C371750">[8]資材単価!$G$64</definedName>
    <definedName name="__C460211">[8]資材単価!$G$107</definedName>
    <definedName name="__C480900">[8]資材単価!$G$114</definedName>
    <definedName name="__C481000">[8]資材単価!$G$115</definedName>
    <definedName name="__DF1">#REF!</definedName>
    <definedName name="__DF2">#REF!</definedName>
    <definedName name="__DF3">#REF!</definedName>
    <definedName name="__DF4">#REF!</definedName>
    <definedName name="__DF5">#REF!</definedName>
    <definedName name="__DF6">#REF!</definedName>
    <definedName name="__DFS1" localSheetId="1">#REF!</definedName>
    <definedName name="__DFS1">#REF!</definedName>
    <definedName name="__DFS2" localSheetId="1">#REF!</definedName>
    <definedName name="__DFS2">#REF!</definedName>
    <definedName name="__DFS3" localSheetId="1">#REF!</definedName>
    <definedName name="__DFS3">#REF!</definedName>
    <definedName name="__DFS4" localSheetId="1">#REF!</definedName>
    <definedName name="__DFS4">#REF!</definedName>
    <definedName name="__DFS5" localSheetId="1">#REF!</definedName>
    <definedName name="__DFS5">#REF!</definedName>
    <definedName name="__DFS6" localSheetId="1">#REF!</definedName>
    <definedName name="__DFS6">#REF!</definedName>
    <definedName name="__F1">#REF!</definedName>
    <definedName name="__F2">#REF!</definedName>
    <definedName name="__F3">#REF!</definedName>
    <definedName name="__F4">#REF!</definedName>
    <definedName name="__F5">#REF!</definedName>
    <definedName name="__FIR1">#REF!</definedName>
    <definedName name="__GAI1">#REF!</definedName>
    <definedName name="__GAI2">#REF!</definedName>
    <definedName name="__GAI3">#REF!</definedName>
    <definedName name="__GAI31">#REF!</definedName>
    <definedName name="__GAI4">#REF!</definedName>
    <definedName name="__GAI5">#REF!</definedName>
    <definedName name="__GAI6">#REF!</definedName>
    <definedName name="__GMO1">#REF!</definedName>
    <definedName name="__HF1">#REF!</definedName>
    <definedName name="__HF2">#REF!</definedName>
    <definedName name="__HF3">#REF!</definedName>
    <definedName name="__HF4">#REF!</definedName>
    <definedName name="__HO1">#REF!</definedName>
    <definedName name="__ＩＴＶ２">[10]設計書!$N$261</definedName>
    <definedName name="__J1">#REF!</definedName>
    <definedName name="__J2">#REF!</definedName>
    <definedName name="__J3">#REF!</definedName>
    <definedName name="__J4">#REF!</definedName>
    <definedName name="__J5">#REF!</definedName>
    <definedName name="__JJ1" localSheetId="1">#REF!</definedName>
    <definedName name="__JJ1">#REF!</definedName>
    <definedName name="__JJ2" localSheetId="1">#REF!</definedName>
    <definedName name="__JJ2">#REF!</definedName>
    <definedName name="__JJ3" localSheetId="1">#REF!</definedName>
    <definedName name="__JJ3">#REF!</definedName>
    <definedName name="__JJ4" localSheetId="1">#REF!</definedName>
    <definedName name="__JJ4">#REF!</definedName>
    <definedName name="__KHH1">#REF!</definedName>
    <definedName name="__KHH21">#REF!</definedName>
    <definedName name="__LGS65">[7]金属工事!$B$4</definedName>
    <definedName name="__M1">#REF!</definedName>
    <definedName name="__M2">#REF!</definedName>
    <definedName name="__M3">#REF!</definedName>
    <definedName name="__P1">#REF!</definedName>
    <definedName name="__P2">#REF!</definedName>
    <definedName name="__P3">#REF!</definedName>
    <definedName name="__PBB1">#REF!</definedName>
    <definedName name="__PBB2">#REF!</definedName>
    <definedName name="__PBC1">#REF!</definedName>
    <definedName name="__PBK1">#REF!</definedName>
    <definedName name="__PBL1">#REF!</definedName>
    <definedName name="__PE1" localSheetId="1">#REF!</definedName>
    <definedName name="__PE1">#REF!</definedName>
    <definedName name="__PE2" localSheetId="1">#REF!</definedName>
    <definedName name="__PE2">#REF!</definedName>
    <definedName name="__PE3" localSheetId="1">#REF!</definedName>
    <definedName name="__PE3">#REF!</definedName>
    <definedName name="__PE4" localSheetId="1">#REF!</definedName>
    <definedName name="__PE4">#REF!</definedName>
    <definedName name="__PE5" localSheetId="1">#REF!</definedName>
    <definedName name="__PE5">#REF!</definedName>
    <definedName name="__RE2">[11]原本!#REF!</definedName>
    <definedName name="__SEC1">#REF!</definedName>
    <definedName name="__stm01">#REF!</definedName>
    <definedName name="__stm02">#REF!</definedName>
    <definedName name="__stm03">#REF!</definedName>
    <definedName name="__stm04">#REF!</definedName>
    <definedName name="__stm05">#REF!</definedName>
    <definedName name="__stm06">#REF!</definedName>
    <definedName name="__stm07">#REF!</definedName>
    <definedName name="__stm08">#REF!</definedName>
    <definedName name="__stm09">#REF!</definedName>
    <definedName name="__stm10">#REF!</definedName>
    <definedName name="__stm11">#REF!</definedName>
    <definedName name="__stm12">#REF!</definedName>
    <definedName name="__stm13">#REF!</definedName>
    <definedName name="__stm14">#REF!</definedName>
    <definedName name="__SUB2">[11]原本!#REF!</definedName>
    <definedName name="__SUB3">[11]原本!#REF!</definedName>
    <definedName name="__SUB4">[11]原本!#REF!</definedName>
    <definedName name="__SUM1">#REF!</definedName>
    <definedName name="__SUM2">#REF!</definedName>
    <definedName name="__SUM3">#REF!</definedName>
    <definedName name="__SUM4">#REF!</definedName>
    <definedName name="_01">#REF!</definedName>
    <definedName name="_1">#REF!</definedName>
    <definedName name="_100M3_" localSheetId="1">#REF!</definedName>
    <definedName name="_100M3_">#REF!</definedName>
    <definedName name="_104P1_" localSheetId="1">#REF!</definedName>
    <definedName name="_104P1_">#REF!</definedName>
    <definedName name="_106J1_" localSheetId="1">#REF!</definedName>
    <definedName name="_106J1_">#REF!</definedName>
    <definedName name="_108P2_" localSheetId="1">#REF!</definedName>
    <definedName name="_108P2_">#REF!</definedName>
    <definedName name="_10DF1_" localSheetId="1">#REF!</definedName>
    <definedName name="_10DF1_">#REF!</definedName>
    <definedName name="_10DF2_">#REF!</definedName>
    <definedName name="_10F3_" localSheetId="1">#REF!</definedName>
    <definedName name="_10F3_">#REF!</definedName>
    <definedName name="_112P3_" localSheetId="1">#REF!</definedName>
    <definedName name="_112P3_">#REF!</definedName>
    <definedName name="_113J2_" localSheetId="1">#REF!</definedName>
    <definedName name="_113J2_">#REF!</definedName>
    <definedName name="_11DF3_">#REF!</definedName>
    <definedName name="_11F4_" localSheetId="1">#REF!</definedName>
    <definedName name="_11F4_">#REF!</definedName>
    <definedName name="_120J3_" localSheetId="1">#REF!</definedName>
    <definedName name="_120J3_">#REF!</definedName>
    <definedName name="_127J4_" localSheetId="1">#REF!</definedName>
    <definedName name="_127J4_">#REF!</definedName>
    <definedName name="_12DF2_" localSheetId="1">#REF!</definedName>
    <definedName name="_12DF2_">#REF!</definedName>
    <definedName name="_12F5_" localSheetId="1">#REF!</definedName>
    <definedName name="_12F5_">#REF!</definedName>
    <definedName name="_134J5_" localSheetId="1">#REF!</definedName>
    <definedName name="_134J5_">#REF!</definedName>
    <definedName name="_137M1_" localSheetId="1">#REF!</definedName>
    <definedName name="_137M1_">#REF!</definedName>
    <definedName name="_13DF3_">#REF!</definedName>
    <definedName name="_13HF1_" localSheetId="1">#REF!</definedName>
    <definedName name="_13HF1_">#REF!</definedName>
    <definedName name="_140M2_" localSheetId="1">#REF!</definedName>
    <definedName name="_140M2_">#REF!</definedName>
    <definedName name="_143M3_" localSheetId="1">#REF!</definedName>
    <definedName name="_143M3_">#REF!</definedName>
    <definedName name="_146P1_" localSheetId="1">#REF!</definedName>
    <definedName name="_146P1_">#REF!</definedName>
    <definedName name="_149P2_" localSheetId="1">#REF!</definedName>
    <definedName name="_149P2_">#REF!</definedName>
    <definedName name="_14DF4_">#REF!</definedName>
    <definedName name="_14HF2_" localSheetId="1">#REF!</definedName>
    <definedName name="_14HF2_">#REF!</definedName>
    <definedName name="_152P3_" localSheetId="1">#REF!</definedName>
    <definedName name="_152P3_">#REF!</definedName>
    <definedName name="_15HF3_" localSheetId="1">#REF!</definedName>
    <definedName name="_15HF3_">#REF!</definedName>
    <definedName name="_16DF3_" localSheetId="1">#REF!</definedName>
    <definedName name="_16DF3_">#REF!</definedName>
    <definedName name="_16DF4_">#REF!</definedName>
    <definedName name="_16HF4_" localSheetId="1">#REF!</definedName>
    <definedName name="_16HF4_">#REF!</definedName>
    <definedName name="_17DF2_" localSheetId="1">#REF!</definedName>
    <definedName name="_17DF2_">#REF!</definedName>
    <definedName name="_17DF5_">#REF!</definedName>
    <definedName name="_17HO1_" localSheetId="1">#REF!</definedName>
    <definedName name="_17HO1_">#REF!</definedName>
    <definedName name="_18J1_" localSheetId="1">#REF!</definedName>
    <definedName name="_18J1_">#REF!</definedName>
    <definedName name="_19DF5_">#REF!</definedName>
    <definedName name="_19J2_" localSheetId="1">#REF!</definedName>
    <definedName name="_19J2_">#REF!</definedName>
    <definedName name="_1A_1">#REF!</definedName>
    <definedName name="_1B1_" localSheetId="1">#REF!</definedName>
    <definedName name="_1B1_">#REF!</definedName>
    <definedName name="_1P">#REF!</definedName>
    <definedName name="_1Print_Area_02">#REF!</definedName>
    <definedName name="_1号印刷">#REF!</definedName>
    <definedName name="_1頁">#REF!</definedName>
    <definedName name="_2">#REF!</definedName>
    <definedName name="_20DF4_" localSheetId="1">#REF!</definedName>
    <definedName name="_20DF4_">#REF!</definedName>
    <definedName name="_20DF6_">#REF!</definedName>
    <definedName name="_20J3_" localSheetId="1">#REF!</definedName>
    <definedName name="_20J3_">#REF!</definedName>
    <definedName name="_21J4_" localSheetId="1">#REF!</definedName>
    <definedName name="_21J4_">#REF!</definedName>
    <definedName name="_22DF6_">#REF!</definedName>
    <definedName name="_22J5_" localSheetId="1">#REF!</definedName>
    <definedName name="_22J5_">#REF!</definedName>
    <definedName name="_23F1_">#REF!</definedName>
    <definedName name="_23M1_" localSheetId="1">#REF!</definedName>
    <definedName name="_23M1_">#REF!</definedName>
    <definedName name="_24DF3_" localSheetId="1">#REF!</definedName>
    <definedName name="_24DF3_">#REF!</definedName>
    <definedName name="_24DF5_" localSheetId="1">#REF!</definedName>
    <definedName name="_24DF5_">#REF!</definedName>
    <definedName name="_24M2_" localSheetId="1">#REF!</definedName>
    <definedName name="_24M2_">#REF!</definedName>
    <definedName name="_25F1_">#REF!</definedName>
    <definedName name="_25M3_" localSheetId="1">#REF!</definedName>
    <definedName name="_25M3_">#REF!</definedName>
    <definedName name="_26F2_">#REF!</definedName>
    <definedName name="_26P1_" localSheetId="1">#REF!</definedName>
    <definedName name="_26P1_">#REF!</definedName>
    <definedName name="_27P2_" localSheetId="1">#REF!</definedName>
    <definedName name="_27P2_">#REF!</definedName>
    <definedName name="_28DF6_" localSheetId="1">#REF!</definedName>
    <definedName name="_28DF6_">#REF!</definedName>
    <definedName name="_28F2_">#REF!</definedName>
    <definedName name="_28F3_">#REF!</definedName>
    <definedName name="_28P3_" localSheetId="1">#REF!</definedName>
    <definedName name="_28P3_">#REF!</definedName>
    <definedName name="_29F3_">#REF!</definedName>
    <definedName name="_2A_2">#REF!</definedName>
    <definedName name="_2B1_">#REF!</definedName>
    <definedName name="_2DF1_" localSheetId="1">#REF!</definedName>
    <definedName name="_2DF1_">#REF!</definedName>
    <definedName name="_2P">#REF!</definedName>
    <definedName name="_2Print_Area_03">#REF!</definedName>
    <definedName name="_2号1頁">#REF!</definedName>
    <definedName name="_2号続頁">#REF!</definedName>
    <definedName name="_3">#REF!</definedName>
    <definedName name="_30F4_">#REF!</definedName>
    <definedName name="_31DF4_" localSheetId="1">#REF!</definedName>
    <definedName name="_31DF4_">#REF!</definedName>
    <definedName name="_31F5_">#REF!</definedName>
    <definedName name="_32F1_" localSheetId="1">#REF!</definedName>
    <definedName name="_32F1_">#REF!</definedName>
    <definedName name="_32F5_">#REF!</definedName>
    <definedName name="_34HF1_">#REF!</definedName>
    <definedName name="_35HF1_">#REF!</definedName>
    <definedName name="_36F2_" localSheetId="1">#REF!</definedName>
    <definedName name="_36F2_">#REF!</definedName>
    <definedName name="_37HF2_">#REF!</definedName>
    <definedName name="_38DF5_" localSheetId="1">#REF!</definedName>
    <definedName name="_38DF5_">#REF!</definedName>
    <definedName name="_38HF2_">#REF!</definedName>
    <definedName name="_3A_3">#REF!</definedName>
    <definedName name="_3B1_" localSheetId="1">#REF!</definedName>
    <definedName name="_3B1_">#REF!</definedName>
    <definedName name="_3DF2_" localSheetId="1">#REF!</definedName>
    <definedName name="_3DF2_">#REF!</definedName>
    <definedName name="_3Print_Area_06">#REF!</definedName>
    <definedName name="_4">#REF!</definedName>
    <definedName name="_40F3_" localSheetId="1">#REF!</definedName>
    <definedName name="_40F3_">#REF!</definedName>
    <definedName name="_40HF3_">#REF!</definedName>
    <definedName name="_41HF3_">#REF!</definedName>
    <definedName name="_43HF4_">#REF!</definedName>
    <definedName name="_44F4_" localSheetId="1">#REF!</definedName>
    <definedName name="_44F4_">#REF!</definedName>
    <definedName name="_44HF4_">#REF!</definedName>
    <definedName name="_44HO1_">#REF!</definedName>
    <definedName name="_45DF6_" localSheetId="1">#REF!</definedName>
    <definedName name="_45DF6_">#REF!</definedName>
    <definedName name="_46HO1_">#REF!</definedName>
    <definedName name="_47J1_">#REF!</definedName>
    <definedName name="_48F5_" localSheetId="1">#REF!</definedName>
    <definedName name="_48F5_">#REF!</definedName>
    <definedName name="_49J1_">#REF!</definedName>
    <definedName name="_4B1_" localSheetId="1">#REF!</definedName>
    <definedName name="_4B1_">#REF!</definedName>
    <definedName name="_4DF3_" localSheetId="1">#REF!</definedName>
    <definedName name="_4DF3_">#REF!</definedName>
    <definedName name="_50J2_">#REF!</definedName>
    <definedName name="_52F1_" localSheetId="1">#REF!</definedName>
    <definedName name="_52F1_">#REF!</definedName>
    <definedName name="_52HF1_" localSheetId="1">#REF!</definedName>
    <definedName name="_52HF1_">#REF!</definedName>
    <definedName name="_52J2_">#REF!</definedName>
    <definedName name="_53J3_">#REF!</definedName>
    <definedName name="_55J3_">#REF!</definedName>
    <definedName name="_56HF2_" localSheetId="1">#REF!</definedName>
    <definedName name="_56HF2_">#REF!</definedName>
    <definedName name="_56J4_">#REF!</definedName>
    <definedName name="_58J4_">#REF!</definedName>
    <definedName name="_59F2_" localSheetId="1">#REF!</definedName>
    <definedName name="_59F2_">#REF!</definedName>
    <definedName name="_59J5_">#REF!</definedName>
    <definedName name="_5DF1_">#REF!</definedName>
    <definedName name="_5DF4_" localSheetId="1">#REF!</definedName>
    <definedName name="_5DF4_">#REF!</definedName>
    <definedName name="_60HF3_" localSheetId="1">#REF!</definedName>
    <definedName name="_60HF3_">#REF!</definedName>
    <definedName name="_60M1_">#REF!</definedName>
    <definedName name="_61J5_">#REF!</definedName>
    <definedName name="_61M2_">#REF!</definedName>
    <definedName name="_62F3_" localSheetId="1">#REF!</definedName>
    <definedName name="_62F3_">#REF!</definedName>
    <definedName name="_62M3_">#REF!</definedName>
    <definedName name="_63M1_">#REF!</definedName>
    <definedName name="_63P1_">#REF!</definedName>
    <definedName name="_64HF4_" localSheetId="1">#REF!</definedName>
    <definedName name="_64HF4_">#REF!</definedName>
    <definedName name="_64P2_">#REF!</definedName>
    <definedName name="_65F4_" localSheetId="1">#REF!</definedName>
    <definedName name="_65F4_">#REF!</definedName>
    <definedName name="_65M2_">#REF!</definedName>
    <definedName name="_65P3_">#REF!</definedName>
    <definedName name="_67M3_">#REF!</definedName>
    <definedName name="_68F5_" localSheetId="1">#REF!</definedName>
    <definedName name="_68F5_">#REF!</definedName>
    <definedName name="_68HO1_" localSheetId="1">#REF!</definedName>
    <definedName name="_68HO1_">#REF!</definedName>
    <definedName name="_69P1_">#REF!</definedName>
    <definedName name="_6DF5_" localSheetId="1">#REF!</definedName>
    <definedName name="_6DF5_">#REF!</definedName>
    <definedName name="_71P2_">#REF!</definedName>
    <definedName name="_72J1_" localSheetId="1">#REF!</definedName>
    <definedName name="_72J1_">#REF!</definedName>
    <definedName name="_73P3_">#REF!</definedName>
    <definedName name="_75HF1_" localSheetId="1">#REF!</definedName>
    <definedName name="_75HF1_">#REF!</definedName>
    <definedName name="_76J2_" localSheetId="1">#REF!</definedName>
    <definedName name="_76J2_">#REF!</definedName>
    <definedName name="_7DF1_">#REF!</definedName>
    <definedName name="_7DF6_" localSheetId="1">#REF!</definedName>
    <definedName name="_7DF6_">#REF!</definedName>
    <definedName name="_80J3_" localSheetId="1">#REF!</definedName>
    <definedName name="_80J3_">#REF!</definedName>
    <definedName name="_82HF2_" localSheetId="1">#REF!</definedName>
    <definedName name="_82HF2_">#REF!</definedName>
    <definedName name="_84J4_" localSheetId="1">#REF!</definedName>
    <definedName name="_84J4_">#REF!</definedName>
    <definedName name="_88J5_" localSheetId="1">#REF!</definedName>
    <definedName name="_88J5_">#REF!</definedName>
    <definedName name="_89HF3_" localSheetId="1">#REF!</definedName>
    <definedName name="_89HF3_">#REF!</definedName>
    <definedName name="_8DF1_" localSheetId="1">#REF!</definedName>
    <definedName name="_8DF1_">#REF!</definedName>
    <definedName name="_8DF2_">#REF!</definedName>
    <definedName name="_8F1_" localSheetId="1">#REF!</definedName>
    <definedName name="_8F1_">#REF!</definedName>
    <definedName name="_92M1_" localSheetId="1">#REF!</definedName>
    <definedName name="_92M1_">#REF!</definedName>
    <definedName name="_96HF4_" localSheetId="1">#REF!</definedName>
    <definedName name="_96HF4_">#REF!</definedName>
    <definedName name="_96M2_" localSheetId="1">#REF!</definedName>
    <definedName name="_96M2_">#REF!</definedName>
    <definedName name="_99HO1_" localSheetId="1">#REF!</definedName>
    <definedName name="_99HO1_">#REF!</definedName>
    <definedName name="_9F2_" localSheetId="1">#REF!</definedName>
    <definedName name="_9F2_">#REF!</definedName>
    <definedName name="_A">#REF!</definedName>
    <definedName name="_A1" localSheetId="1">#REF!</definedName>
    <definedName name="_A1">#REF!</definedName>
    <definedName name="_A10" localSheetId="1">#REF!</definedName>
    <definedName name="_A10">#REF!</definedName>
    <definedName name="_A１０００300">#REF!</definedName>
    <definedName name="_A11" localSheetId="1">#REF!</definedName>
    <definedName name="_A11">#REF!</definedName>
    <definedName name="_A12" localSheetId="1">#REF!</definedName>
    <definedName name="_A12">#REF!</definedName>
    <definedName name="_A13" localSheetId="1">#REF!</definedName>
    <definedName name="_A13">#REF!</definedName>
    <definedName name="_A14" localSheetId="1">#REF!</definedName>
    <definedName name="_A14">#REF!</definedName>
    <definedName name="_A15" localSheetId="1">#REF!</definedName>
    <definedName name="_A15">#REF!</definedName>
    <definedName name="_A16" localSheetId="1">#REF!</definedName>
    <definedName name="_A16">#REF!</definedName>
    <definedName name="_A17" localSheetId="1">#REF!</definedName>
    <definedName name="_A17">#REF!</definedName>
    <definedName name="_A18" localSheetId="1">#REF!</definedName>
    <definedName name="_A18">#REF!</definedName>
    <definedName name="_A19" localSheetId="1">#REF!</definedName>
    <definedName name="_A19">#REF!</definedName>
    <definedName name="_A2" localSheetId="1">#REF!</definedName>
    <definedName name="_A2">#REF!</definedName>
    <definedName name="_A20" localSheetId="1">#REF!</definedName>
    <definedName name="_A20">#REF!</definedName>
    <definedName name="_A21" localSheetId="1">#REF!</definedName>
    <definedName name="_A21">#REF!</definedName>
    <definedName name="_A22" localSheetId="1">#REF!</definedName>
    <definedName name="_A22">#REF!</definedName>
    <definedName name="_A23" localSheetId="1">#REF!</definedName>
    <definedName name="_A23">#REF!</definedName>
    <definedName name="_A24" localSheetId="1">#REF!</definedName>
    <definedName name="_A24">#REF!</definedName>
    <definedName name="_A25" localSheetId="1">#REF!</definedName>
    <definedName name="_A25">#REF!</definedName>
    <definedName name="_A26" localSheetId="1">#REF!</definedName>
    <definedName name="_A26">#REF!</definedName>
    <definedName name="_A27" localSheetId="1">#REF!</definedName>
    <definedName name="_A27">#REF!</definedName>
    <definedName name="_A28" localSheetId="1">#REF!</definedName>
    <definedName name="_A28">#REF!</definedName>
    <definedName name="_A29" localSheetId="1">#REF!</definedName>
    <definedName name="_A29">#REF!</definedName>
    <definedName name="_A3" localSheetId="1">#REF!</definedName>
    <definedName name="_A3">#REF!</definedName>
    <definedName name="_A30" localSheetId="1">#REF!</definedName>
    <definedName name="_A30">#REF!</definedName>
    <definedName name="_A31" localSheetId="1">#REF!</definedName>
    <definedName name="_A31">#REF!</definedName>
    <definedName name="_A32" localSheetId="1">#REF!</definedName>
    <definedName name="_A32">#REF!</definedName>
    <definedName name="_A33" localSheetId="1">#REF!</definedName>
    <definedName name="_A33">#REF!</definedName>
    <definedName name="_A34" localSheetId="1">#REF!</definedName>
    <definedName name="_A34">#REF!</definedName>
    <definedName name="_A35" localSheetId="1">#REF!</definedName>
    <definedName name="_A35">#REF!</definedName>
    <definedName name="_A36" localSheetId="1">#REF!</definedName>
    <definedName name="_A36">#REF!</definedName>
    <definedName name="_A37" localSheetId="1">#REF!</definedName>
    <definedName name="_A37">#REF!</definedName>
    <definedName name="_A38" localSheetId="1">#REF!</definedName>
    <definedName name="_A38">#REF!</definedName>
    <definedName name="_A39" localSheetId="1">#REF!</definedName>
    <definedName name="_A39">#REF!</definedName>
    <definedName name="_A4" localSheetId="1">#REF!</definedName>
    <definedName name="_A4">#REF!</definedName>
    <definedName name="_A40" localSheetId="1">#REF!</definedName>
    <definedName name="_A40">#REF!</definedName>
    <definedName name="_A41" localSheetId="1">#REF!</definedName>
    <definedName name="_A41">#REF!</definedName>
    <definedName name="_A42" localSheetId="1">#REF!</definedName>
    <definedName name="_A42">#REF!</definedName>
    <definedName name="_A43" localSheetId="1">#REF!</definedName>
    <definedName name="_A43">#REF!</definedName>
    <definedName name="_A44" localSheetId="1">#REF!</definedName>
    <definedName name="_A44">#REF!</definedName>
    <definedName name="_A45" localSheetId="1">#REF!</definedName>
    <definedName name="_A45">#REF!</definedName>
    <definedName name="_A46" localSheetId="1">#REF!</definedName>
    <definedName name="_A46">#REF!</definedName>
    <definedName name="_A47" localSheetId="1">#REF!</definedName>
    <definedName name="_A47">#REF!</definedName>
    <definedName name="_A48" localSheetId="1">#REF!</definedName>
    <definedName name="_A48">#REF!</definedName>
    <definedName name="_A49" localSheetId="1">#REF!</definedName>
    <definedName name="_A49">#REF!</definedName>
    <definedName name="_A5" localSheetId="1">#REF!</definedName>
    <definedName name="_A5">#REF!</definedName>
    <definedName name="_A50" localSheetId="1">#REF!</definedName>
    <definedName name="_A50">#REF!</definedName>
    <definedName name="_A51" localSheetId="1">#REF!</definedName>
    <definedName name="_A51">#REF!</definedName>
    <definedName name="_A52" localSheetId="1">#REF!</definedName>
    <definedName name="_A52">#REF!</definedName>
    <definedName name="_A53" localSheetId="1">#REF!</definedName>
    <definedName name="_A53">#REF!</definedName>
    <definedName name="_A54" localSheetId="1">#REF!</definedName>
    <definedName name="_A54">#REF!</definedName>
    <definedName name="_A55" localSheetId="1">#REF!</definedName>
    <definedName name="_A55">#REF!</definedName>
    <definedName name="_A56" localSheetId="1">#REF!</definedName>
    <definedName name="_A56">#REF!</definedName>
    <definedName name="_A57" localSheetId="1">#REF!</definedName>
    <definedName name="_A57">#REF!</definedName>
    <definedName name="_A58" localSheetId="1">#REF!</definedName>
    <definedName name="_A58">#REF!</definedName>
    <definedName name="_A59" localSheetId="1">#REF!</definedName>
    <definedName name="_A59">#REF!</definedName>
    <definedName name="_A6" localSheetId="1">#REF!</definedName>
    <definedName name="_A6">#REF!</definedName>
    <definedName name="_A60" localSheetId="1">#REF!</definedName>
    <definedName name="_A60">#REF!</definedName>
    <definedName name="_A61" localSheetId="1">#REF!</definedName>
    <definedName name="_A61">#REF!</definedName>
    <definedName name="_A62" localSheetId="1">#REF!</definedName>
    <definedName name="_A62">#REF!</definedName>
    <definedName name="_A63" localSheetId="1">#REF!</definedName>
    <definedName name="_A63">#REF!</definedName>
    <definedName name="_A64" localSheetId="1">#REF!</definedName>
    <definedName name="_A64">#REF!</definedName>
    <definedName name="_A65" localSheetId="1">#REF!</definedName>
    <definedName name="_A65">#REF!</definedName>
    <definedName name="_A66" localSheetId="1">#REF!</definedName>
    <definedName name="_A66">#REF!</definedName>
    <definedName name="_A67" localSheetId="1">#REF!</definedName>
    <definedName name="_A67">#REF!</definedName>
    <definedName name="_A68" localSheetId="1">#REF!</definedName>
    <definedName name="_A68">#REF!</definedName>
    <definedName name="_A69" localSheetId="1">#REF!</definedName>
    <definedName name="_A69">#REF!</definedName>
    <definedName name="_A7" localSheetId="1">#REF!</definedName>
    <definedName name="_A7">#REF!</definedName>
    <definedName name="_A70" localSheetId="1">#REF!</definedName>
    <definedName name="_A70">#REF!</definedName>
    <definedName name="_A71" localSheetId="1">#REF!</definedName>
    <definedName name="_A71">#REF!</definedName>
    <definedName name="_A73" localSheetId="1">#REF!</definedName>
    <definedName name="_A73">#REF!</definedName>
    <definedName name="_A74" localSheetId="1">#REF!</definedName>
    <definedName name="_A74">#REF!</definedName>
    <definedName name="_A75" localSheetId="1">#REF!</definedName>
    <definedName name="_A75">#REF!</definedName>
    <definedName name="_A76" localSheetId="1">#REF!</definedName>
    <definedName name="_A76">#REF!</definedName>
    <definedName name="_A77" localSheetId="1">#REF!</definedName>
    <definedName name="_A77">#REF!</definedName>
    <definedName name="_A78" localSheetId="1">#REF!</definedName>
    <definedName name="_A78">#REF!</definedName>
    <definedName name="_A79" localSheetId="1">#REF!</definedName>
    <definedName name="_A79">#REF!</definedName>
    <definedName name="_A8" localSheetId="1">#REF!</definedName>
    <definedName name="_A8">#REF!</definedName>
    <definedName name="_A81" localSheetId="1">#REF!</definedName>
    <definedName name="_A81">#REF!</definedName>
    <definedName name="_A82" localSheetId="1">#REF!</definedName>
    <definedName name="_A82">#REF!</definedName>
    <definedName name="_A9" localSheetId="1">#REF!</definedName>
    <definedName name="_A9">#REF!</definedName>
    <definedName name="_all1">#REF!</definedName>
    <definedName name="_B">#REF!</definedName>
    <definedName name="_B1">#REF!</definedName>
    <definedName name="_BAN1">#REF!</definedName>
    <definedName name="_BAN11">#REF!</definedName>
    <definedName name="_BAN12">#REF!</definedName>
    <definedName name="_BAN2">#REF!</definedName>
    <definedName name="_BAN3">#REF!</definedName>
    <definedName name="_BAN31">#REF!</definedName>
    <definedName name="_BAN32">#REF!</definedName>
    <definedName name="_BAN33">#REF!</definedName>
    <definedName name="_BAN4">#REF!</definedName>
    <definedName name="_BAN41">#REF!</definedName>
    <definedName name="_BAN42">#REF!</definedName>
    <definedName name="_BAN44">#REF!</definedName>
    <definedName name="_C300200">'[12]  表シート  '!$G$9</definedName>
    <definedName name="_C303800">'[12]  表シート  '!$G$25</definedName>
    <definedName name="_C370003">'[12]  表シート  '!$G$46</definedName>
    <definedName name="_C370135">'[12]  表シート  '!$G$47</definedName>
    <definedName name="_C370240">'[12]  表シート  '!$G$48</definedName>
    <definedName name="_C370500">'[12]  表シート  '!$G$51</definedName>
    <definedName name="_C370600">'[12]  表シート  '!$G$52</definedName>
    <definedName name="_C371625">'[12]  表シート  '!$G$57</definedName>
    <definedName name="_C371630">'[12]  表シート  '!$G$58</definedName>
    <definedName name="_C371640">'[12]  表シート  '!$G$59</definedName>
    <definedName name="_C371650">'[12]  表シート  '!$G$60</definedName>
    <definedName name="_C371725">'[12]  表シート  '!$G$61</definedName>
    <definedName name="_C371730">'[12]  表シート  '!$G$62</definedName>
    <definedName name="_C371740">'[12]  表シート  '!$G$63</definedName>
    <definedName name="_C371750">'[12]  表シート  '!$G$64</definedName>
    <definedName name="_C460211">'[12]  表シート  '!$G$107</definedName>
    <definedName name="_C480900">'[12]  表シート  '!$G$114</definedName>
    <definedName name="_C481000">'[12]  表シート  '!$G$115</definedName>
    <definedName name="_Ｄ１１" localSheetId="1">[13]細目!#REF!</definedName>
    <definedName name="_Ｄ１１">[13]細目!#REF!</definedName>
    <definedName name="_Ｄ１２" localSheetId="1">[13]細目!#REF!</definedName>
    <definedName name="_Ｄ１２">[13]細目!#REF!</definedName>
    <definedName name="_Ｄ１３" localSheetId="1">[13]細目!#REF!</definedName>
    <definedName name="_Ｄ１３">[13]細目!#REF!</definedName>
    <definedName name="_Ｄ１４" localSheetId="1">[13]細目!#REF!</definedName>
    <definedName name="_Ｄ１４">[13]細目!#REF!</definedName>
    <definedName name="_Ｄ１５" localSheetId="1">[13]細目!#REF!</definedName>
    <definedName name="_Ｄ１５">[13]細目!#REF!</definedName>
    <definedName name="_Ｄ１６" localSheetId="1">[13]細目!#REF!</definedName>
    <definedName name="_Ｄ１６">[13]細目!#REF!</definedName>
    <definedName name="_Ｄ１７" localSheetId="1">[13]細目!#REF!</definedName>
    <definedName name="_Ｄ１７">[13]細目!#REF!</definedName>
    <definedName name="_Ｄ１８" localSheetId="1">[13]細目!#REF!</definedName>
    <definedName name="_Ｄ１８">[13]細目!#REF!</definedName>
    <definedName name="_Ｄ１９" localSheetId="1">[13]細目!#REF!</definedName>
    <definedName name="_Ｄ１９">[13]細目!#REF!</definedName>
    <definedName name="_Ｄ２０" localSheetId="1">[13]細目!#REF!</definedName>
    <definedName name="_Ｄ２０">[13]細目!#REF!</definedName>
    <definedName name="_Ｄ３" localSheetId="1">[13]細目!#REF!</definedName>
    <definedName name="_Ｄ３">[13]細目!#REF!</definedName>
    <definedName name="_Ｄ４" localSheetId="1">[13]細目!#REF!</definedName>
    <definedName name="_Ｄ４">[13]細目!#REF!</definedName>
    <definedName name="_Ｄ５" localSheetId="1">[13]細目!#REF!</definedName>
    <definedName name="_Ｄ５">[13]細目!#REF!</definedName>
    <definedName name="_Ｄ６" localSheetId="1">[13]細目!#REF!</definedName>
    <definedName name="_Ｄ６">[13]細目!#REF!</definedName>
    <definedName name="_Ｄ７" localSheetId="1">[13]細目!#REF!</definedName>
    <definedName name="_Ｄ７">[13]細目!#REF!</definedName>
    <definedName name="_Ｄ８" localSheetId="1">[13]細目!#REF!</definedName>
    <definedName name="_Ｄ８">[13]細目!#REF!</definedName>
    <definedName name="_Ｄ９" localSheetId="1">[13]細目!#REF!</definedName>
    <definedName name="_Ｄ９">[13]細目!#REF!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 localSheetId="1">#REF!</definedName>
    <definedName name="_DFS1">#REF!</definedName>
    <definedName name="_DFS2" localSheetId="1">#REF!</definedName>
    <definedName name="_DFS2">#REF!</definedName>
    <definedName name="_DFS3" localSheetId="1">#REF!</definedName>
    <definedName name="_DFS3">#REF!</definedName>
    <definedName name="_DFS4" localSheetId="1">#REF!</definedName>
    <definedName name="_DFS4">#REF!</definedName>
    <definedName name="_DFS5" localSheetId="1">#REF!</definedName>
    <definedName name="_DFS5">#REF!</definedName>
    <definedName name="_DFS6" localSheetId="1">#REF!</definedName>
    <definedName name="_DFS6">#REF!</definedName>
    <definedName name="_Dist_Bin" hidden="1">#REF!</definedName>
    <definedName name="_Dist_Values" hidden="1">#REF!</definedName>
    <definedName name="_F1">#REF!</definedName>
    <definedName name="_F2">#REF!</definedName>
    <definedName name="_F3">#REF!</definedName>
    <definedName name="_F4">#REF!</definedName>
    <definedName name="_F5">#REF!</definedName>
    <definedName name="_Fill" localSheetId="1">[13]細目!#REF!</definedName>
    <definedName name="_Fill" hidden="1">#REF!</definedName>
    <definedName name="_FIR1">#REF!</definedName>
    <definedName name="_FR_WINDOW_">#REF!</definedName>
    <definedName name="_GAI1">#REF!</definedName>
    <definedName name="_GAI2">#REF!</definedName>
    <definedName name="_GAI3">#REF!</definedName>
    <definedName name="_GAI31">#REF!</definedName>
    <definedName name="_GAI4">#REF!</definedName>
    <definedName name="_GAI5">#REF!</definedName>
    <definedName name="_GAI6">#REF!</definedName>
    <definedName name="_GMO1">#REF!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I1" localSheetId="1">#REF!</definedName>
    <definedName name="_I1">#REF!</definedName>
    <definedName name="_I2" localSheetId="1">#REF!</definedName>
    <definedName name="_I2">#REF!</definedName>
    <definedName name="_I3" localSheetId="1">#REF!</definedName>
    <definedName name="_I3">#REF!</definedName>
    <definedName name="_ＩＴＶ２">[14]設計書!$N$261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 localSheetId="1">#REF!</definedName>
    <definedName name="_JJ1">#REF!</definedName>
    <definedName name="_JJ2" localSheetId="1">#REF!</definedName>
    <definedName name="_JJ2">#REF!</definedName>
    <definedName name="_JJ3" localSheetId="1">#REF!</definedName>
    <definedName name="_JJ3">#REF!</definedName>
    <definedName name="_JJ4" localSheetId="1">#REF!</definedName>
    <definedName name="_JJ4">#REF!</definedName>
    <definedName name="_Key1" hidden="1">#REF!</definedName>
    <definedName name="_Key2" hidden="1">#REF!</definedName>
    <definedName name="_KHH1">#REF!</definedName>
    <definedName name="_KHH21">#REF!</definedName>
    <definedName name="_LA50">#REF!</definedName>
    <definedName name="_LA65">#REF!</definedName>
    <definedName name="_LA80">#REF!</definedName>
    <definedName name="_LGS65">[7]金属工事!$B$4</definedName>
    <definedName name="_M1">#REF!</definedName>
    <definedName name="_M2">#REF!</definedName>
    <definedName name="_M3">#REF!</definedName>
    <definedName name="_MAI100">#REF!</definedName>
    <definedName name="_MAI65">#REF!</definedName>
    <definedName name="_MAI80">#REF!</definedName>
    <definedName name="_Order1" hidden="1">255</definedName>
    <definedName name="_Order2" hidden="1">0</definedName>
    <definedName name="_P" localSheetId="1">#REF!</definedName>
    <definedName name="_P">#REF!</definedName>
    <definedName name="_P1" localSheetId="1">#REF!</definedName>
    <definedName name="_P1">#REF!</definedName>
    <definedName name="_p2" localSheetId="1">#REF!</definedName>
    <definedName name="_p2">#REF!</definedName>
    <definedName name="_p3" localSheetId="1">#REF!</definedName>
    <definedName name="_p3">#REF!</definedName>
    <definedName name="_PBB1">#REF!</definedName>
    <definedName name="_PBB2">#REF!</definedName>
    <definedName name="_PBC1">#REF!</definedName>
    <definedName name="_PBK1">#REF!</definedName>
    <definedName name="_PBL1">#REF!</definedName>
    <definedName name="_PE1" localSheetId="1">#REF!</definedName>
    <definedName name="_PE1">#REF!</definedName>
    <definedName name="_PE2" localSheetId="1">#REF!</definedName>
    <definedName name="_PE2">#REF!</definedName>
    <definedName name="_PE3" localSheetId="1">#REF!</definedName>
    <definedName name="_PE3">#REF!</definedName>
    <definedName name="_PE4" localSheetId="1">#REF!</definedName>
    <definedName name="_PE4">#REF!</definedName>
    <definedName name="_PE5" localSheetId="1">#REF!</definedName>
    <definedName name="_PE5">#REF!</definedName>
    <definedName name="_r">#REF!</definedName>
    <definedName name="_RE2">[11]原本!#REF!</definedName>
    <definedName name="_Regression_Int" hidden="1">1</definedName>
    <definedName name="_SEC1">#REF!</definedName>
    <definedName name="_Sort" localSheetId="1" hidden="1">#REF!</definedName>
    <definedName name="_Sort" hidden="1">#REF!</definedName>
    <definedName name="_ST100">[15]融雪部材!#REF!</definedName>
    <definedName name="_ST125">[15]融雪部材!#REF!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stm06">#REF!</definedName>
    <definedName name="_stm07">#REF!</definedName>
    <definedName name="_stm08">#REF!</definedName>
    <definedName name="_stm09">#REF!</definedName>
    <definedName name="_stm10">#REF!</definedName>
    <definedName name="_stm11">#REF!</definedName>
    <definedName name="_stm12">#REF!</definedName>
    <definedName name="_stm13">#REF!</definedName>
    <definedName name="_stm14">#REF!</definedName>
    <definedName name="_SUB2">[11]原本!#REF!</definedName>
    <definedName name="_SUB3">[11]原本!#REF!</definedName>
    <definedName name="_SUB4">[11]原本!#REF!</definedName>
    <definedName name="_SUM1">#REF!</definedName>
    <definedName name="_SUM2">#REF!</definedName>
    <definedName name="_SUM3">#REF!</definedName>
    <definedName name="_SUM4">#REF!</definedName>
    <definedName name="_Table2_In1" hidden="1">#REF!</definedName>
    <definedName name="\">[16]原本!#REF!</definedName>
    <definedName name="\\">[17]改修工事!#REF!</definedName>
    <definedName name="\0">#REF!</definedName>
    <definedName name="￥1" localSheetId="1">[18]設計書!#REF!</definedName>
    <definedName name="\1">[19]諸経費計算表!$R$3:$AA$38</definedName>
    <definedName name="\10">#N/A</definedName>
    <definedName name="\11">#N/A</definedName>
    <definedName name="\12">#N/A</definedName>
    <definedName name="\2" localSheetId="1">[20]諸経費計算表!$A$8:$F$65</definedName>
    <definedName name="\2">[19]諸経費計算表!$A$8:$F$65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 localSheetId="1">#REF!</definedName>
    <definedName name="\3">#REF!</definedName>
    <definedName name="\30">#N/A</definedName>
    <definedName name="\31">#N/A</definedName>
    <definedName name="\32">#N/A</definedName>
    <definedName name="\4" localSheetId="1">#REF!</definedName>
    <definedName name="\4">#REF!</definedName>
    <definedName name="\5" localSheetId="1">#REF!</definedName>
    <definedName name="\5">#REF!</definedName>
    <definedName name="\6">#N/A</definedName>
    <definedName name="\7">#N/A</definedName>
    <definedName name="\8">#N/A</definedName>
    <definedName name="\9">#N/A</definedName>
    <definedName name="\A">#REF!</definedName>
    <definedName name="\A1" localSheetId="1">#REF!</definedName>
    <definedName name="\A1">#REF!</definedName>
    <definedName name="\B">#REF!</definedName>
    <definedName name="\BB">#REF!</definedName>
    <definedName name="\c" localSheetId="1">[21]設計書!#REF!</definedName>
    <definedName name="\c">[22]設計書!#REF!</definedName>
    <definedName name="\D" localSheetId="1">#REF!</definedName>
    <definedName name="\d">[22]設計書!#REF!</definedName>
    <definedName name="￥ｄ1">#REF!</definedName>
    <definedName name="\e" localSheetId="1">[23]☆バルブ操作室!#REF!</definedName>
    <definedName name="\e">[23]☆バルブ操作室!#REF!</definedName>
    <definedName name="\F" localSheetId="1">#REF!</definedName>
    <definedName name="\F">#REF!</definedName>
    <definedName name="\g" localSheetId="1">[23]☆バルブ操作室!#REF!</definedName>
    <definedName name="\g">[23]☆バルブ操作室!#REF!</definedName>
    <definedName name="\h">#REF!</definedName>
    <definedName name="\i" localSheetId="1">[21]設計書!#REF!</definedName>
    <definedName name="\i">[22]設計書!#REF!</definedName>
    <definedName name="\K">#REF!</definedName>
    <definedName name="\L">#REF!</definedName>
    <definedName name="\LOOP" localSheetId="1">[21]設計書!#REF!</definedName>
    <definedName name="\LOOP">[22]設計書!#REF!</definedName>
    <definedName name="\m" localSheetId="1">[21]設計書!#REF!</definedName>
    <definedName name="\m">[22]設計書!#REF!</definedName>
    <definedName name="\N">#REF!</definedName>
    <definedName name="\O">#REF!</definedName>
    <definedName name="\p" localSheetId="1">[21]設計書!#REF!</definedName>
    <definedName name="\p">[22]設計書!#REF!</definedName>
    <definedName name="\Q">[11]原本!#REF!</definedName>
    <definedName name="\r">#REF!</definedName>
    <definedName name="\s" localSheetId="1">[21]設計書!#REF!</definedName>
    <definedName name="\s">[22]設計書!#REF!</definedName>
    <definedName name="\T">#REF!</definedName>
    <definedName name="\v">#REF!</definedName>
    <definedName name="\W">#REF!</definedName>
    <definedName name="\x" localSheetId="1">[21]設計書!#REF!</definedName>
    <definedName name="\x">[22]設計書!#REF!</definedName>
    <definedName name="\Y">[11]原本!#REF!</definedName>
    <definedName name="\z" localSheetId="1">#REF!</definedName>
    <definedName name="\z">#REF!</definedName>
    <definedName name="a" localSheetId="1">[24]増減内訳!#REF!</definedName>
    <definedName name="a">[25]見積比較!#REF!</definedName>
    <definedName name="A_直接仮設">#REF!</definedName>
    <definedName name="A1_">[26]複１!#REF!</definedName>
    <definedName name="A10_" localSheetId="1">#REF!</definedName>
    <definedName name="A10_">#REF!</definedName>
    <definedName name="A11_" localSheetId="1">#REF!</definedName>
    <definedName name="A11_">#REF!</definedName>
    <definedName name="A12_" localSheetId="1">#REF!</definedName>
    <definedName name="A12_">#REF!</definedName>
    <definedName name="A123給湯">#REF!</definedName>
    <definedName name="A123暖房">#REF!</definedName>
    <definedName name="A13_" localSheetId="1">#REF!</definedName>
    <definedName name="A13_">#REF!</definedName>
    <definedName name="A134給水">#REF!</definedName>
    <definedName name="A14_" localSheetId="1">#REF!</definedName>
    <definedName name="A14_">#REF!</definedName>
    <definedName name="A15_" localSheetId="1">#REF!</definedName>
    <definedName name="A15_">#REF!</definedName>
    <definedName name="A16_" localSheetId="1">#REF!</definedName>
    <definedName name="A16_">#REF!</definedName>
    <definedName name="A169排水">#REF!</definedName>
    <definedName name="A17_" localSheetId="1">#REF!</definedName>
    <definedName name="A17_">#REF!</definedName>
    <definedName name="A18_" localSheetId="1">#REF!</definedName>
    <definedName name="A18_">#REF!</definedName>
    <definedName name="A19_" localSheetId="1">#REF!</definedName>
    <definedName name="A19_">#REF!</definedName>
    <definedName name="A2_" localSheetId="1">#REF!</definedName>
    <definedName name="A2_">#REF!</definedName>
    <definedName name="A20_" localSheetId="1">#REF!</definedName>
    <definedName name="A20_">#REF!</definedName>
    <definedName name="A21_" localSheetId="1">#REF!</definedName>
    <definedName name="A21_">#REF!</definedName>
    <definedName name="A22_" localSheetId="1">#REF!</definedName>
    <definedName name="A22_">#REF!</definedName>
    <definedName name="A225器具">#REF!</definedName>
    <definedName name="A23_" localSheetId="1">#REF!</definedName>
    <definedName name="A23_">#REF!</definedName>
    <definedName name="A24_" localSheetId="1">#REF!</definedName>
    <definedName name="A24_">#REF!</definedName>
    <definedName name="A240消火">#REF!</definedName>
    <definedName name="A25_" localSheetId="1">#REF!</definedName>
    <definedName name="A25_">#REF!</definedName>
    <definedName name="A26_" localSheetId="1">#REF!</definedName>
    <definedName name="A26_">#REF!</definedName>
    <definedName name="A27_" localSheetId="1">#REF!</definedName>
    <definedName name="A27_">#REF!</definedName>
    <definedName name="A28_" localSheetId="1">#REF!</definedName>
    <definedName name="A28_">#REF!</definedName>
    <definedName name="A29_" localSheetId="1">#REF!</definedName>
    <definedName name="A29_">#REF!</definedName>
    <definedName name="A291ＯＭ">#REF!</definedName>
    <definedName name="A3_" localSheetId="1">#REF!</definedName>
    <definedName name="A3_">#REF!</definedName>
    <definedName name="A30_" localSheetId="1">#REF!</definedName>
    <definedName name="A30_">#REF!</definedName>
    <definedName name="A302管理棟給水改修">#REF!</definedName>
    <definedName name="A31_" localSheetId="1">#REF!</definedName>
    <definedName name="A31_">#REF!</definedName>
    <definedName name="A315物質給水">#REF!</definedName>
    <definedName name="A32_" localSheetId="1">#REF!</definedName>
    <definedName name="A32_">#REF!</definedName>
    <definedName name="A328電気給水">#REF!</definedName>
    <definedName name="A33_" localSheetId="1">#REF!</definedName>
    <definedName name="A33_">#REF!</definedName>
    <definedName name="A34_" localSheetId="1">#REF!</definedName>
    <definedName name="A34_">#REF!</definedName>
    <definedName name="A35_" localSheetId="1">#REF!</definedName>
    <definedName name="A35_">#REF!</definedName>
    <definedName name="A353屋外暖房">#REF!</definedName>
    <definedName name="A36_" localSheetId="1">#REF!</definedName>
    <definedName name="A36_">#REF!</definedName>
    <definedName name="A37_" localSheetId="1">#REF!</definedName>
    <definedName name="A37_">#REF!</definedName>
    <definedName name="A38_" localSheetId="1">#REF!</definedName>
    <definedName name="A38_">#REF!</definedName>
    <definedName name="A381屋外給水">#REF!</definedName>
    <definedName name="A39_" localSheetId="1">#REF!</definedName>
    <definedName name="A39_">#REF!</definedName>
    <definedName name="A4_" localSheetId="1">#REF!</definedName>
    <definedName name="A4_">#REF!</definedName>
    <definedName name="A40_" localSheetId="1">#REF!</definedName>
    <definedName name="A40_">#REF!</definedName>
    <definedName name="A41_" localSheetId="1">#REF!</definedName>
    <definedName name="A41_">#REF!</definedName>
    <definedName name="A42_" localSheetId="1">#REF!</definedName>
    <definedName name="A42_">#REF!</definedName>
    <definedName name="A425屋外排水">#REF!</definedName>
    <definedName name="A43_" localSheetId="1">#REF!</definedName>
    <definedName name="A43_">#REF!</definedName>
    <definedName name="A44_" localSheetId="1">#REF!</definedName>
    <definedName name="A44_">#REF!</definedName>
    <definedName name="A45_" localSheetId="1">#REF!</definedName>
    <definedName name="A45_">#REF!</definedName>
    <definedName name="A46_" localSheetId="1">#REF!</definedName>
    <definedName name="A46_">#REF!</definedName>
    <definedName name="A460屋外消火">#REF!</definedName>
    <definedName name="A465屋外ガス">#REF!</definedName>
    <definedName name="A46空調配管">#REF!</definedName>
    <definedName name="A47_" localSheetId="1">#REF!</definedName>
    <definedName name="A47_">#REF!</definedName>
    <definedName name="A48_" localSheetId="1">#REF!</definedName>
    <definedName name="A48_">#REF!</definedName>
    <definedName name="A486屋外電気">#REF!</definedName>
    <definedName name="A49_" localSheetId="1">#REF!</definedName>
    <definedName name="A49_">#REF!</definedName>
    <definedName name="A4空調機器">#REF!</definedName>
    <definedName name="A5_" localSheetId="1">#REF!</definedName>
    <definedName name="A5_">#REF!</definedName>
    <definedName name="A50_" localSheetId="1">#REF!</definedName>
    <definedName name="A50_">#REF!</definedName>
    <definedName name="A51_" localSheetId="1">#REF!</definedName>
    <definedName name="A51_">#REF!</definedName>
    <definedName name="A52_" localSheetId="1">#REF!</definedName>
    <definedName name="A52_">#REF!</definedName>
    <definedName name="A53_" localSheetId="1">#REF!</definedName>
    <definedName name="A53_">#REF!</definedName>
    <definedName name="A54_" localSheetId="1">#REF!</definedName>
    <definedName name="A54_">#REF!</definedName>
    <definedName name="A55_" localSheetId="1">#REF!</definedName>
    <definedName name="A55_">#REF!</definedName>
    <definedName name="A56_" localSheetId="1">#REF!</definedName>
    <definedName name="A56_">#REF!</definedName>
    <definedName name="A57_" localSheetId="1">#REF!</definedName>
    <definedName name="A57_">#REF!</definedName>
    <definedName name="A58_" localSheetId="1">#REF!</definedName>
    <definedName name="A58_">#REF!</definedName>
    <definedName name="A59_" localSheetId="1">#REF!</definedName>
    <definedName name="A59_">#REF!</definedName>
    <definedName name="A6_" localSheetId="1">#REF!</definedName>
    <definedName name="A6_">#REF!</definedName>
    <definedName name="A60_" localSheetId="1">#REF!</definedName>
    <definedName name="A60_">#REF!</definedName>
    <definedName name="A61_" localSheetId="1">#REF!</definedName>
    <definedName name="A61_">#REF!</definedName>
    <definedName name="A62_" localSheetId="1">#REF!</definedName>
    <definedName name="A62_">#REF!</definedName>
    <definedName name="A63_" localSheetId="1">#REF!</definedName>
    <definedName name="A63_">#REF!</definedName>
    <definedName name="A64_" localSheetId="1">#REF!</definedName>
    <definedName name="A64_">#REF!</definedName>
    <definedName name="A65_" localSheetId="1">#REF!</definedName>
    <definedName name="A65_">#REF!</definedName>
    <definedName name="A66_" localSheetId="1">#REF!</definedName>
    <definedName name="A66_">#REF!</definedName>
    <definedName name="A67_" localSheetId="1">#REF!</definedName>
    <definedName name="A67_">#REF!</definedName>
    <definedName name="A68_" localSheetId="1">#REF!</definedName>
    <definedName name="A68_">#REF!</definedName>
    <definedName name="A69_" localSheetId="1">#REF!</definedName>
    <definedName name="A69_">#REF!</definedName>
    <definedName name="A69換気">#REF!</definedName>
    <definedName name="A7_" localSheetId="1">#REF!</definedName>
    <definedName name="A7_">#REF!</definedName>
    <definedName name="A70_" localSheetId="1">#REF!</definedName>
    <definedName name="A70_">#REF!</definedName>
    <definedName name="A71_" localSheetId="1">#REF!</definedName>
    <definedName name="A71_">#REF!</definedName>
    <definedName name="A73_" localSheetId="1">#REF!</definedName>
    <definedName name="A73_">#REF!</definedName>
    <definedName name="A74_" localSheetId="1">#REF!</definedName>
    <definedName name="A74_">#REF!</definedName>
    <definedName name="A75_" localSheetId="1">#REF!</definedName>
    <definedName name="A75_">#REF!</definedName>
    <definedName name="A76_" localSheetId="1">#REF!</definedName>
    <definedName name="A76_">#REF!</definedName>
    <definedName name="A77_" localSheetId="1">#REF!</definedName>
    <definedName name="A77_">#REF!</definedName>
    <definedName name="A78_" localSheetId="1">#REF!</definedName>
    <definedName name="A78_">#REF!</definedName>
    <definedName name="A79_" localSheetId="1">#REF!</definedName>
    <definedName name="A79_">#REF!</definedName>
    <definedName name="A8_" localSheetId="1">#REF!</definedName>
    <definedName name="A8_">#REF!</definedName>
    <definedName name="A81_" localSheetId="1">#REF!</definedName>
    <definedName name="A81_">#REF!</definedName>
    <definedName name="A82_" localSheetId="1">#REF!</definedName>
    <definedName name="A82_">#REF!</definedName>
    <definedName name="A9_" localSheetId="1">#REF!</definedName>
    <definedName name="A9_">#REF!</definedName>
    <definedName name="AA" localSheetId="1">#REF!</definedName>
    <definedName name="AA">#REF!</definedName>
    <definedName name="aaa">#REF!</definedName>
    <definedName name="aaaa" localSheetId="1">種目!aaaa</definedName>
    <definedName name="aaaa">[0]!aaaa</definedName>
    <definedName name="aaaaAaa">[27]細目!#REF!</definedName>
    <definedName name="ab">[28]!ab</definedName>
    <definedName name="AB1601..AB1602_">[29]ガラリ!#REF!</definedName>
    <definedName name="ABC">#REF!</definedName>
    <definedName name="AHS" localSheetId="1">種目!AHS</definedName>
    <definedName name="AHS">[0]!AHS</definedName>
    <definedName name="AKJ" localSheetId="1">#REF!</definedName>
    <definedName name="AKJ">#REF!</definedName>
    <definedName name="AKLM" localSheetId="1">種目!AKLM</definedName>
    <definedName name="AKLM">[0]!AKLM</definedName>
    <definedName name="all">#REF!</definedName>
    <definedName name="askjh" localSheetId="1">種目!askjh</definedName>
    <definedName name="askjh">[0]!askjh</definedName>
    <definedName name="asldkifujj" localSheetId="1">種目!asldkifujj</definedName>
    <definedName name="asldkifujj">[0]!asldkifujj</definedName>
    <definedName name="aslk" localSheetId="1">種目!aslk</definedName>
    <definedName name="aslk">[0]!aslk</definedName>
    <definedName name="Aｺﾝ">#REF!</definedName>
    <definedName name="A屋根">#REF!</definedName>
    <definedName name="A仮設">#REF!</definedName>
    <definedName name="A外建">#REF!</definedName>
    <definedName name="A外構">#REF!</definedName>
    <definedName name="A金属">#REF!</definedName>
    <definedName name="A型枠">#REF!</definedName>
    <definedName name="A杭">#REF!</definedName>
    <definedName name="A左官">#REF!</definedName>
    <definedName name="A雑">#REF!</definedName>
    <definedName name="A設1">#REF!</definedName>
    <definedName name="A設2">#REF!</definedName>
    <definedName name="A設3">#REF!</definedName>
    <definedName name="A設4">#REF!</definedName>
    <definedName name="A設5">#REF!</definedName>
    <definedName name="A設6">#REF!</definedName>
    <definedName name="A組積">#REF!</definedName>
    <definedName name="A断熱">#REF!</definedName>
    <definedName name="A鉄筋">#REF!</definedName>
    <definedName name="A鉄骨">#REF!</definedName>
    <definedName name="A電1">#REF!</definedName>
    <definedName name="A電2">#REF!</definedName>
    <definedName name="A電3">#REF!</definedName>
    <definedName name="A電4">#REF!</definedName>
    <definedName name="A電5">#REF!</definedName>
    <definedName name="A電6">#REF!</definedName>
    <definedName name="A電7">#REF!</definedName>
    <definedName name="A電8">#REF!</definedName>
    <definedName name="A塗装">#REF!</definedName>
    <definedName name="Ａ渡り廊下">#REF!</definedName>
    <definedName name="A土">#REF!</definedName>
    <definedName name="Ａ棟_1">[30]設計書!#REF!</definedName>
    <definedName name="A内建">#REF!</definedName>
    <definedName name="A内装">#REF!</definedName>
    <definedName name="A内訳01_07">#REF!</definedName>
    <definedName name="A内訳08_11">#REF!</definedName>
    <definedName name="A内訳12_14">#REF!</definedName>
    <definedName name="A内訳15">#REF!</definedName>
    <definedName name="A内訳16_21">#REF!</definedName>
    <definedName name="A内訳22_">#REF!</definedName>
    <definedName name="A木">#REF!</definedName>
    <definedName name="b" localSheetId="1">[31]見積比較!#REF!</definedName>
    <definedName name="b">[25]見積比較!#REF!</definedName>
    <definedName name="B_荷揚運搬">#REF!</definedName>
    <definedName name="b2仮設">#REF!</definedName>
    <definedName name="B459直工">#REF!</definedName>
    <definedName name="B4OUT">[11]原本!#REF!</definedName>
    <definedName name="B4細目" localSheetId="1">#REF!</definedName>
    <definedName name="B4細目">#REF!</definedName>
    <definedName name="B5OUT">[11]原本!#REF!</definedName>
    <definedName name="BANGOU">#REF!</definedName>
    <definedName name="BANM">#REF!</definedName>
    <definedName name="BAREA">#REF!</definedName>
    <definedName name="BAREA2">#REF!</definedName>
    <definedName name="BAREA3">#REF!</definedName>
    <definedName name="bbb" hidden="1">#REF!</definedName>
    <definedName name="bbbbb" localSheetId="1">種目!bbbbb</definedName>
    <definedName name="bbbbb">[0]!bbbbb</definedName>
    <definedName name="BMORU">#REF!</definedName>
    <definedName name="BO">#REF!</definedName>
    <definedName name="BOKA1">#REF!</definedName>
    <definedName name="BOKA2">#REF!</definedName>
    <definedName name="BOKA21">#REF!</definedName>
    <definedName name="BOKA22">#REF!</definedName>
    <definedName name="BOX">#REF!</definedName>
    <definedName name="Bukka">#REF!</definedName>
    <definedName name="Bｺﾝ">#REF!</definedName>
    <definedName name="B屋根">#REF!</definedName>
    <definedName name="B仮設">#REF!</definedName>
    <definedName name="B外建">#REF!</definedName>
    <definedName name="B外構">#REF!</definedName>
    <definedName name="B共通仮設">#REF!</definedName>
    <definedName name="B金属">#REF!</definedName>
    <definedName name="B型枠">#REF!</definedName>
    <definedName name="B杭">#REF!</definedName>
    <definedName name="B左官">#REF!</definedName>
    <definedName name="B雑">#REF!</definedName>
    <definedName name="B設1">#REF!</definedName>
    <definedName name="B設2">#REF!</definedName>
    <definedName name="B設3">#REF!</definedName>
    <definedName name="B設4">#REF!</definedName>
    <definedName name="B設5">#REF!</definedName>
    <definedName name="B設6">#REF!</definedName>
    <definedName name="B組積">#REF!</definedName>
    <definedName name="B単価01_07">#REF!</definedName>
    <definedName name="B単価08_11">#REF!</definedName>
    <definedName name="B単価12_14">#REF!</definedName>
    <definedName name="B単価15">#REF!</definedName>
    <definedName name="B単価16_21">#REF!</definedName>
    <definedName name="B単価22_">#REF!</definedName>
    <definedName name="B断熱">#REF!</definedName>
    <definedName name="B鉄筋">#REF!</definedName>
    <definedName name="B鉄骨">#REF!</definedName>
    <definedName name="B電1">#REF!</definedName>
    <definedName name="B電2">#REF!</definedName>
    <definedName name="B電3">#REF!</definedName>
    <definedName name="B電4">#REF!</definedName>
    <definedName name="B電5">#REF!</definedName>
    <definedName name="B電6">#REF!</definedName>
    <definedName name="B電7">#REF!</definedName>
    <definedName name="B電8">#REF!</definedName>
    <definedName name="Ｂ電灯計" localSheetId="1">[32]設計書!#REF!</definedName>
    <definedName name="Ｂ電灯計">[33]設計書!#REF!</definedName>
    <definedName name="B塗装">#REF!</definedName>
    <definedName name="Ｂ渡り廊下">#REF!</definedName>
    <definedName name="B土">#REF!</definedName>
    <definedName name="B棟">[30]設計書!#REF!</definedName>
    <definedName name="B内建">#REF!</definedName>
    <definedName name="B内装">#REF!</definedName>
    <definedName name="B木">#REF!</definedName>
    <definedName name="C_1_1">#REF!</definedName>
    <definedName name="C_1_2_3">#REF!</definedName>
    <definedName name="C_2_1">#REF!</definedName>
    <definedName name="C_2_2">#REF!</definedName>
    <definedName name="CABIB">#REF!</definedName>
    <definedName name="cc" localSheetId="1">種目!cc</definedName>
    <definedName name="cc">[0]!cc</definedName>
    <definedName name="ｃｃｃ" hidden="1">#REF!</definedName>
    <definedName name="CHECK1">#REF!</definedName>
    <definedName name="CHECK2">#REF!</definedName>
    <definedName name="CHECK3">#REF!</definedName>
    <definedName name="CHECK4">#REF!</definedName>
    <definedName name="chika">[28]!chika</definedName>
    <definedName name="CIP" localSheetId="1">#REF!</definedName>
    <definedName name="CIP">#REF!</definedName>
    <definedName name="co">#REF!</definedName>
    <definedName name="CODE">#REF!</definedName>
    <definedName name="CODO">#REF!</definedName>
    <definedName name="COLF">#REF!</definedName>
    <definedName name="COLS">#REF!</definedName>
    <definedName name="CON">#REF!</definedName>
    <definedName name="CONTENTS">#REF!</definedName>
    <definedName name="CONTENTS2">#REF!</definedName>
    <definedName name="COPY">#REF!</definedName>
    <definedName name="COUNTER">#REF!</definedName>
    <definedName name="_xlnm.Criteria">#REF!</definedName>
    <definedName name="Criteria1">[34]細目!#REF!</definedName>
    <definedName name="CUPL" localSheetId="1">#REF!</definedName>
    <definedName name="CUPL">#REF!</definedName>
    <definedName name="CUPM" localSheetId="1">#REF!</definedName>
    <definedName name="CUPM">#REF!</definedName>
    <definedName name="Cｺﾝ">#REF!</definedName>
    <definedName name="C屋根">#REF!</definedName>
    <definedName name="C仮設">#REF!</definedName>
    <definedName name="C外建">#REF!</definedName>
    <definedName name="C外構">#REF!</definedName>
    <definedName name="C金属">#REF!</definedName>
    <definedName name="C型枠">#REF!</definedName>
    <definedName name="C杭">#REF!</definedName>
    <definedName name="C左官">#REF!</definedName>
    <definedName name="C雑">#REF!</definedName>
    <definedName name="C設1">#REF!</definedName>
    <definedName name="C設2">#REF!</definedName>
    <definedName name="C設3">#REF!</definedName>
    <definedName name="C設4">#REF!</definedName>
    <definedName name="C設5">#REF!</definedName>
    <definedName name="C設6">#REF!</definedName>
    <definedName name="C組積">#REF!</definedName>
    <definedName name="Ｃ代価表一覧表" localSheetId="1">#REF!</definedName>
    <definedName name="Ｃ代価表一覧表">#REF!</definedName>
    <definedName name="C断熱">#REF!</definedName>
    <definedName name="C鉄筋">#REF!</definedName>
    <definedName name="C鉄骨">#REF!</definedName>
    <definedName name="C電1">#REF!</definedName>
    <definedName name="C電2">#REF!</definedName>
    <definedName name="C電3">#REF!</definedName>
    <definedName name="C電4">#REF!</definedName>
    <definedName name="C電5">#REF!</definedName>
    <definedName name="C電6" localSheetId="1">#REF!</definedName>
    <definedName name="C電6">#REF!</definedName>
    <definedName name="C電7" localSheetId="1">#REF!</definedName>
    <definedName name="C電7">#REF!</definedName>
    <definedName name="C電8">#REF!</definedName>
    <definedName name="C電9">#REF!</definedName>
    <definedName name="C塗装">#REF!</definedName>
    <definedName name="C土">#REF!</definedName>
    <definedName name="C内建">#REF!</definedName>
    <definedName name="C内装">#REF!</definedName>
    <definedName name="C木">#REF!</definedName>
    <definedName name="d" localSheetId="1">[31]見積比較!#REF!</definedName>
    <definedName name="d">[25]見積比較!#REF!</definedName>
    <definedName name="D_SUB">#REF!</definedName>
    <definedName name="dafg">[28]!dafg</definedName>
    <definedName name="Daika">#REF!</definedName>
    <definedName name="Daika_kingaku">#REF!</definedName>
    <definedName name="_xlnm.Database" localSheetId="1">[13]細目!#REF!</definedName>
    <definedName name="_xlnm.Database">#REF!</definedName>
    <definedName name="Database1">[34]細目!$B$2:$H$804</definedName>
    <definedName name="Day">#REF!</definedName>
    <definedName name="DC" localSheetId="1">#REF!</definedName>
    <definedName name="DC">#REF!</definedName>
    <definedName name="ｄｄ">#REF!</definedName>
    <definedName name="ddd" localSheetId="1">種目!ddd</definedName>
    <definedName name="ddd">[0]!ddd</definedName>
    <definedName name="denki">'[35]内訳明細書 '!$C$52</definedName>
    <definedName name="DF" localSheetId="1">#REF!</definedName>
    <definedName name="DF">#REF!</definedName>
    <definedName name="DFF">#REF!</definedName>
    <definedName name="DHOMEI4" localSheetId="1">[36]電気器具!#REF!</definedName>
    <definedName name="DHOMEI4">[36]電気器具!#REF!</definedName>
    <definedName name="DOKO">#REF!</definedName>
    <definedName name="dsnklsf">#REF!</definedName>
    <definedName name="DSUS">#REF!</definedName>
    <definedName name="e" localSheetId="1">[37]塩ﾋﾞﾀﾞｸﾄ!#REF!</definedName>
    <definedName name="e">[38]塩ﾋﾞﾀﾞｸﾄ!#REF!</definedName>
    <definedName name="EE">#REF!</definedName>
    <definedName name="EN">[39]ダクト拾･集計!$AA$3</definedName>
    <definedName name="END">#REF!</definedName>
    <definedName name="EV共仮該当列">#REF!</definedName>
    <definedName name="EV共仮境界フラグ">#REF!</definedName>
    <definedName name="EV共仮費率下限率">#REF!</definedName>
    <definedName name="EV共仮費率上限率">#REF!</definedName>
    <definedName name="EV共通仮設費率">#REF!</definedName>
    <definedName name="EV共通仮設費率表">#REF!</definedName>
    <definedName name="EV純工事費">#REF!</definedName>
    <definedName name="EV純工事費額">#REF!</definedName>
    <definedName name="EV純工事費額下限値">#REF!</definedName>
    <definedName name="EV純工事費額上限値">#REF!</definedName>
    <definedName name="EV諸経費該当列">#REF!</definedName>
    <definedName name="EV諸経費境界フラグ">#REF!</definedName>
    <definedName name="EV諸経費率下限率">#REF!</definedName>
    <definedName name="EV諸経費率上限率">#REF!</definedName>
    <definedName name="EV諸経費率表">#REF!</definedName>
    <definedName name="EV直下共仮費率">#REF!</definedName>
    <definedName name="EV直下純工事費額">#REF!</definedName>
    <definedName name="EV直下諸経費率">#REF!</definedName>
    <definedName name="EV直下直工費額">#REF!</definedName>
    <definedName name="EV直下直接工事費額">#REF!</definedName>
    <definedName name="EV直工費額">#REF!</definedName>
    <definedName name="EV直工費額下限値">#REF!</definedName>
    <definedName name="EV直工費額上限値">#REF!</definedName>
    <definedName name="EV直上共仮費率">#REF!</definedName>
    <definedName name="EV直上純工事費額">#REF!</definedName>
    <definedName name="EV直上諸経費率">#REF!</definedName>
    <definedName name="EV直上直工費額">#REF!</definedName>
    <definedName name="EV直上直接工事費額">#REF!</definedName>
    <definedName name="EV直接工事費">#REF!</definedName>
    <definedName name="_xlnm.Extract">#REF!</definedName>
    <definedName name="Extract5">[34]細目!#REF!</definedName>
    <definedName name="F" localSheetId="1">#REF!</definedName>
    <definedName name="F">#REF!</definedName>
    <definedName name="FC" localSheetId="1">#REF!</definedName>
    <definedName name="FC">#REF!</definedName>
    <definedName name="FD">#REF!</definedName>
    <definedName name="ff" localSheetId="1">種目!ff</definedName>
    <definedName name="ff">[0]!ff</definedName>
    <definedName name="fg">[28]!fg</definedName>
    <definedName name="FGH" localSheetId="1">種目!FGH</definedName>
    <definedName name="FGH">[0]!FGH</definedName>
    <definedName name="FI" localSheetId="1">#REF!</definedName>
    <definedName name="FI">#REF!</definedName>
    <definedName name="FIR">#REF!</definedName>
    <definedName name="FL" localSheetId="1">#REF!</definedName>
    <definedName name="FL">#REF!</definedName>
    <definedName name="FM" localSheetId="1">#REF!</definedName>
    <definedName name="FM">#REF!</definedName>
    <definedName name="FN" localSheetId="1">#REF!</definedName>
    <definedName name="FN">#REF!</definedName>
    <definedName name="FO" localSheetId="1">#REF!</definedName>
    <definedName name="FO">#REF!</definedName>
    <definedName name="ｆｒ" localSheetId="1">#REF!</definedName>
    <definedName name="ｆｒ">#REF!</definedName>
    <definedName name="FT" localSheetId="1">#REF!</definedName>
    <definedName name="FT">#REF!</definedName>
    <definedName name="FTE" localSheetId="1">#REF!</definedName>
    <definedName name="FTE">#REF!</definedName>
    <definedName name="FTI" localSheetId="1">#REF!</definedName>
    <definedName name="FTI">#REF!</definedName>
    <definedName name="FTO" localSheetId="1">#REF!</definedName>
    <definedName name="FTO">#REF!</definedName>
    <definedName name="FTR" localSheetId="1">#REF!</definedName>
    <definedName name="FTR">#REF!</definedName>
    <definedName name="FTU" localSheetId="1">#REF!</definedName>
    <definedName name="FTU">#REF!</definedName>
    <definedName name="FTY" localSheetId="1">#REF!</definedName>
    <definedName name="FTY">#REF!</definedName>
    <definedName name="Fukutan">#REF!</definedName>
    <definedName name="fv" localSheetId="1">#REF!</definedName>
    <definedName name="fv">#REF!</definedName>
    <definedName name="G">#REF!</definedName>
    <definedName name="GJHATU">#REF!</definedName>
    <definedName name="GJKHH">#REF!</definedName>
    <definedName name="GJKS">#REF!</definedName>
    <definedName name="GJKSET">#REF!</definedName>
    <definedName name="GKHH1">#REF!</definedName>
    <definedName name="ｇｙｙつ" hidden="1">#REF!</definedName>
    <definedName name="h">#REF!</definedName>
    <definedName name="H12総括">#REF!</definedName>
    <definedName name="H12内訳・TOP">#REF!</definedName>
    <definedName name="H12内訳・共仮">#REF!</definedName>
    <definedName name="H1305資材単価">#REF!</definedName>
    <definedName name="HAIKI">#REF!</definedName>
    <definedName name="HAISEN1">#REF!</definedName>
    <definedName name="HAISEN2" localSheetId="1">#REF!</definedName>
    <definedName name="HAISEN2">#REF!</definedName>
    <definedName name="HAN">#REF!</definedName>
    <definedName name="HATU">#REF!</definedName>
    <definedName name="HATU1">#REF!</definedName>
    <definedName name="HATU2">#REF!</definedName>
    <definedName name="HATU21">#REF!</definedName>
    <definedName name="HATUB1">#REF!</definedName>
    <definedName name="HATUC1">#REF!</definedName>
    <definedName name="HF" localSheetId="1">#REF!</definedName>
    <definedName name="HF">#REF!</definedName>
    <definedName name="HG">#REF!</definedName>
    <definedName name="hh">#REF!</definedName>
    <definedName name="HKSET1">#REF!</definedName>
    <definedName name="Hm">#REF!</definedName>
    <definedName name="hn">#REF!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HYOU" localSheetId="1">#REF!</definedName>
    <definedName name="HYOU">#REF!</definedName>
    <definedName name="HYOU1" localSheetId="1">#REF!</definedName>
    <definedName name="HYOU1">#REF!</definedName>
    <definedName name="ｈとうし">#REF!</definedName>
    <definedName name="I">#REF!</definedName>
    <definedName name="IN_KNN" localSheetId="1">#REF!</definedName>
    <definedName name="IN_KNN">#REF!</definedName>
    <definedName name="INAX">[40]衛生!#REF!</definedName>
    <definedName name="INS">#REF!</definedName>
    <definedName name="INT" localSheetId="1">[36]電気器具!#REF!</definedName>
    <definedName name="INT">[36]電気器具!#REF!</definedName>
    <definedName name="ＩＴＶ">[6]設計書!$H$261</definedName>
    <definedName name="ＩＴＶ２">[41]設計書!$N$261</definedName>
    <definedName name="j">#REF!</definedName>
    <definedName name="jl">[28]!jl</definedName>
    <definedName name="K">#REF!</definedName>
    <definedName name="kaishu">[42]Sheet1!$A$4:$F$349</definedName>
    <definedName name="KAN">#REF!</definedName>
    <definedName name="KARI">#REF!</definedName>
    <definedName name="KASAI" localSheetId="1">[36]電気器具!#REF!</definedName>
    <definedName name="KASAI">[36]電気器具!#REF!</definedName>
    <definedName name="KASETU">#REF!</definedName>
    <definedName name="kato">#REF!</definedName>
    <definedName name="KEISEN">#REF!</definedName>
    <definedName name="KENSAKU">#REF!</definedName>
    <definedName name="Kingaku_data">#REF!</definedName>
    <definedName name="KISO">#REF!</definedName>
    <definedName name="KISO1">#REF!</definedName>
    <definedName name="KISO2">#REF!</definedName>
    <definedName name="kjiujkhiujioui">[43]Sheet1!$K$1:$U$114</definedName>
    <definedName name="kk" hidden="1">#REF!</definedName>
    <definedName name="KKK">#REF!</definedName>
    <definedName name="KKKK" hidden="1">{#N/A,#N/A,FALSE,"EDIT_W"}</definedName>
    <definedName name="kloj">[28]!kloj</definedName>
    <definedName name="KNB" localSheetId="1">種目!KNB</definedName>
    <definedName name="KNB">[0]!KNB</definedName>
    <definedName name="KOMI1">#REF!</definedName>
    <definedName name="KOMI11">#REF!</definedName>
    <definedName name="KOMI111">#REF!</definedName>
    <definedName name="KOMI2">#REF!</definedName>
    <definedName name="KOMI21">#REF!</definedName>
    <definedName name="KOMI22">#REF!</definedName>
    <definedName name="KOMI3">#REF!</definedName>
    <definedName name="KOMI31">#REF!</definedName>
    <definedName name="KOMI32">#REF!</definedName>
    <definedName name="KOMI4">#REF!</definedName>
    <definedName name="KOMI41">#REF!</definedName>
    <definedName name="KOMI42">#REF!</definedName>
    <definedName name="KOMI456">#REF!</definedName>
    <definedName name="KOMI5">#REF!</definedName>
    <definedName name="KOMI51">#REF!</definedName>
    <definedName name="KOMI52">#REF!</definedName>
    <definedName name="KOMI6">#REF!</definedName>
    <definedName name="KOMI61">#REF!</definedName>
    <definedName name="KOMI62">#REF!</definedName>
    <definedName name="KOMI7">#REF!</definedName>
    <definedName name="KOMI71">#REF!</definedName>
    <definedName name="KOMI72">#REF!</definedName>
    <definedName name="KOMI8">#REF!</definedName>
    <definedName name="KOMIM">#REF!</definedName>
    <definedName name="kouzimei">#REF!</definedName>
    <definedName name="KSET1">#REF!</definedName>
    <definedName name="KSET2">#REF!</definedName>
    <definedName name="KSET3">#REF!</definedName>
    <definedName name="KSET4">#REF!</definedName>
    <definedName name="kubunn">#REF!</definedName>
    <definedName name="kubunn1">#REF!</definedName>
    <definedName name="kutai">[44]VE!#REF!</definedName>
    <definedName name="L">#REF!</definedName>
    <definedName name="LAN配管設備工事" localSheetId="1">#REF!</definedName>
    <definedName name="LAN配管設備工事">#REF!</definedName>
    <definedName name="LINK">#REF!</definedName>
    <definedName name="Link_U03_02">[45]U03!$S$1</definedName>
    <definedName name="Link_U04_02">[45]U04!$S$1</definedName>
    <definedName name="Link_U05_02">[45]U05!$S$1</definedName>
    <definedName name="Link_U06_02">[45]U06!$S$1</definedName>
    <definedName name="LINK1">#REF!</definedName>
    <definedName name="List1">#REF!</definedName>
    <definedName name="List2">#REF!</definedName>
    <definedName name="List3">#REF!</definedName>
    <definedName name="LL">#REF!</definedName>
    <definedName name="LLLLL" hidden="1">{#N/A,#N/A,FALSE,"内訳書";#N/A,#N/A,FALSE,"見積比較表";#N/A,#N/A,FALSE,"複合単価";#N/A,#N/A,FALSE,"拾出表"}</definedName>
    <definedName name="LOOP">#REF!</definedName>
    <definedName name="LOOPD">#REF!</definedName>
    <definedName name="LOOPN">[46]表紙!#REF!</definedName>
    <definedName name="LOOPN2">#REF!</definedName>
    <definedName name="LOOPS">#REF!</definedName>
    <definedName name="LOOPS2">#REF!</definedName>
    <definedName name="LOOPSET">#REF!</definedName>
    <definedName name="LOOP印">#REF!</definedName>
    <definedName name="LOOP入">[46]表紙!#REF!</definedName>
    <definedName name="LOOP入2">#REF!</definedName>
    <definedName name="LOOP抜">[46]表紙!#REF!</definedName>
    <definedName name="LOOP抜２">#REF!</definedName>
    <definedName name="LP" localSheetId="1">#REF!</definedName>
    <definedName name="LP">#REF!</definedName>
    <definedName name="M">#REF!</definedName>
    <definedName name="M0">#REF!</definedName>
    <definedName name="MA" localSheetId="1">#REF!</definedName>
    <definedName name="MA">#REF!</definedName>
    <definedName name="MENU">#REF!</definedName>
    <definedName name="MENU1">#REF!</definedName>
    <definedName name="MENU2">#REF!</definedName>
    <definedName name="MENUA">[46]表紙!#REF!</definedName>
    <definedName name="MENUA2">#REF!</definedName>
    <definedName name="MENUB">[46]表紙!#REF!</definedName>
    <definedName name="MENUB2">#REF!</definedName>
    <definedName name="MENUE">#REF!</definedName>
    <definedName name="MENUE2">#REF!</definedName>
    <definedName name="MENUP">[46]表紙!#REF!</definedName>
    <definedName name="MENUP02">#REF!</definedName>
    <definedName name="MENUP2">[46]表紙!#REF!</definedName>
    <definedName name="MENUP5">#REF!</definedName>
    <definedName name="MENU印">#REF!</definedName>
    <definedName name="MI" localSheetId="1">#REF!</definedName>
    <definedName name="MI">#REF!</definedName>
    <definedName name="MIN">#REF!</definedName>
    <definedName name="mincell">#REF!</definedName>
    <definedName name="MISHO2" localSheetId="1">[47]見積比較!#REF!</definedName>
    <definedName name="MISHO2">[48]見積比較!#REF!</definedName>
    <definedName name="MISHO3" localSheetId="1">[47]見積比較!#REF!</definedName>
    <definedName name="MISHO3">[48]見積比較!#REF!</definedName>
    <definedName name="MISHO5" localSheetId="1">[47]見積比較!#REF!</definedName>
    <definedName name="MISHO5">[48]見積比較!#REF!</definedName>
    <definedName name="Mitumori">#REF!</definedName>
    <definedName name="MO">#REF!</definedName>
    <definedName name="MOLK1">#REF!</definedName>
    <definedName name="MORU">#REF!</definedName>
    <definedName name="N" localSheetId="1">[49]設計書!#REF!</definedName>
    <definedName name="N">[50]設計書!#REF!</definedName>
    <definedName name="N_1">#REF!</definedName>
    <definedName name="N_2">#REF!</definedName>
    <definedName name="N24_" localSheetId="1">#REF!</definedName>
    <definedName name="N24_">#REF!</definedName>
    <definedName name="N30_" localSheetId="1">#REF!</definedName>
    <definedName name="N30_">#REF!</definedName>
    <definedName name="naiyou">#REF!</definedName>
    <definedName name="NASI">[51]科目!$N$1:$S$1</definedName>
    <definedName name="NCON">#REF!</definedName>
    <definedName name="nh">[28]!nh</definedName>
    <definedName name="NL" localSheetId="1">#REF!</definedName>
    <definedName name="NL">#REF!</definedName>
    <definedName name="ＮＯ">#REF!</definedName>
    <definedName name="NODA">#REF!</definedName>
    <definedName name="NODATA">#REF!</definedName>
    <definedName name="NODB">#REF!</definedName>
    <definedName name="NODBF">#REF!</definedName>
    <definedName name="№1">#REF!</definedName>
    <definedName name="№1計">#REF!</definedName>
    <definedName name="o">#REF!</definedName>
    <definedName name="ooo">[52]塩ﾋﾞﾀﾞｸﾄ!#REF!</definedName>
    <definedName name="OVRANGE">#REF!</definedName>
    <definedName name="OVRANGE1">#REF!</definedName>
    <definedName name="P">#REF!</definedName>
    <definedName name="P_1">#REF!</definedName>
    <definedName name="P_10">#REF!</definedName>
    <definedName name="P_11">#REF!</definedName>
    <definedName name="P_12">#REF!</definedName>
    <definedName name="P_13">#REF!</definedName>
    <definedName name="P_14">#REF!</definedName>
    <definedName name="P_15">#REF!</definedName>
    <definedName name="P_16">#REF!</definedName>
    <definedName name="P_17">#REF!</definedName>
    <definedName name="P_18">#REF!</definedName>
    <definedName name="P_19">#REF!</definedName>
    <definedName name="P_2">#REF!</definedName>
    <definedName name="P_20">#REF!</definedName>
    <definedName name="P_21">#REF!</definedName>
    <definedName name="P_22">#REF!</definedName>
    <definedName name="P_23">#REF!</definedName>
    <definedName name="P_24">#REF!</definedName>
    <definedName name="P_25">#REF!</definedName>
    <definedName name="P_26">#REF!</definedName>
    <definedName name="P_27">#REF!</definedName>
    <definedName name="P_28">#REF!</definedName>
    <definedName name="P_29">#REF!</definedName>
    <definedName name="P_3">#REF!</definedName>
    <definedName name="P_30">#REF!</definedName>
    <definedName name="P_31">#REF!</definedName>
    <definedName name="P_32">#REF!</definedName>
    <definedName name="P_33">#REF!</definedName>
    <definedName name="P_34">#REF!</definedName>
    <definedName name="P_35">#REF!</definedName>
    <definedName name="P_36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P_9">#REF!</definedName>
    <definedName name="PBA">#REF!</definedName>
    <definedName name="PE" localSheetId="1">#REF!</definedName>
    <definedName name="PE">#REF!</definedName>
    <definedName name="PLP" localSheetId="1">#REF!</definedName>
    <definedName name="PLP">#REF!</definedName>
    <definedName name="PLUS">#REF!</definedName>
    <definedName name="PLUS1">#REF!</definedName>
    <definedName name="PLUS2">#REF!</definedName>
    <definedName name="PLUS3">#REF!</definedName>
    <definedName name="PLUS4">#REF!</definedName>
    <definedName name="PLUS5">#REF!</definedName>
    <definedName name="PLUS6">#REF!</definedName>
    <definedName name="PLUS7">#REF!</definedName>
    <definedName name="PLUS8">#REF!</definedName>
    <definedName name="PMI" localSheetId="1">#REF!</definedName>
    <definedName name="PMI">#REF!</definedName>
    <definedName name="PN">#REF!</definedName>
    <definedName name="PR_1">#REF!</definedName>
    <definedName name="PR_KBN" localSheetId="1">#REF!</definedName>
    <definedName name="PR_KBN">#REF!</definedName>
    <definedName name="PR_MSG" localSheetId="1">#REF!</definedName>
    <definedName name="PR_MSG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">種目!$A$1:$I$19</definedName>
    <definedName name="_xlnm.Print_Area" localSheetId="2">内訳!$A$1:$I$819</definedName>
    <definedName name="_xlnm.Print_Area">#REF!</definedName>
    <definedName name="PRINT_AREA_01">#REF!</definedName>
    <definedName name="PRINT_AREA_MI">#REF!</definedName>
    <definedName name="PRINT_AREA_MI1">[53]見積依頼書!#REF!</definedName>
    <definedName name="Print_Area1" localSheetId="1">#REF!</definedName>
    <definedName name="Print_Area1">#REF!</definedName>
    <definedName name="Print_Area11">#REF!</definedName>
    <definedName name="Print_Area111">#REF!</definedName>
    <definedName name="Print_Area1111">#REF!</definedName>
    <definedName name="Print_Area11111">#REF!</definedName>
    <definedName name="Print_Area111111">#REF!</definedName>
    <definedName name="Print_Area1111111">#REF!</definedName>
    <definedName name="Print_Area11111111">#REF!</definedName>
    <definedName name="Print_Area111111111">#REF!</definedName>
    <definedName name="Print_Area1111111111">#REF!</definedName>
    <definedName name="Print_Area11111111111">#REF!</definedName>
    <definedName name="Print_Area111111111111">#REF!</definedName>
    <definedName name="Print_Area1111111111111">#REF!</definedName>
    <definedName name="Print_Area11111111111111">#REF!</definedName>
    <definedName name="_xlnm.Print_Titles" localSheetId="2">内訳!$1:$1</definedName>
    <definedName name="_xlnm.Print_Titles">#REF!</definedName>
    <definedName name="PRINT_TITLES_MI">#REF!</definedName>
    <definedName name="print_Titles1">#REF!</definedName>
    <definedName name="Print1">#REF!</definedName>
    <definedName name="Print2">#REF!</definedName>
    <definedName name="print3">#REF!</definedName>
    <definedName name="print4">#REF!</definedName>
    <definedName name="prn" localSheetId="1">#REF!</definedName>
    <definedName name="prn">#REF!</definedName>
    <definedName name="ｑ" localSheetId="1">[54]増減内訳!#REF!</definedName>
    <definedName name="Q">[55]Temp!#REF!</definedName>
    <definedName name="QQQQ" localSheetId="1">種目!QQQQ</definedName>
    <definedName name="QQQQ">#N/A</definedName>
    <definedName name="ｒｄｔｔｄｒｇ" localSheetId="1">#REF!</definedName>
    <definedName name="ｒｄｔｔｄｒｇ">#REF!</definedName>
    <definedName name="RE">[11]原本!#REF!</definedName>
    <definedName name="RECORD">[56]VE!#REF!</definedName>
    <definedName name="RECORD1">#REF!</definedName>
    <definedName name="_xlnm.Recorder">#REF!</definedName>
    <definedName name="Recorder1">#REF!</definedName>
    <definedName name="ｒｔｙｒｔ" localSheetId="1">#REF!</definedName>
    <definedName name="ｒｔｙｒｔ">#REF!</definedName>
    <definedName name="Ｓ" localSheetId="1">[13]細目!#REF!</definedName>
    <definedName name="Ｓ">[13]細目!#REF!</definedName>
    <definedName name="S_1">[57]細目別内訳!#REF!</definedName>
    <definedName name="S_2">[57]細目別内訳!#REF!</definedName>
    <definedName name="S_3">[57]細目別内訳!#REF!</definedName>
    <definedName name="S_4">[57]細目別内訳!#REF!</definedName>
    <definedName name="S_P">#REF!</definedName>
    <definedName name="SA" localSheetId="1">[58]設計書!#REF!</definedName>
    <definedName name="SA">[59]設計書!#REF!</definedName>
    <definedName name="SAB">[11]原本!#REF!</definedName>
    <definedName name="Sai_kingaku">#REF!</definedName>
    <definedName name="ｓａｎ">#REF!</definedName>
    <definedName name="sdd" localSheetId="1">種目!sdd</definedName>
    <definedName name="sdd">[0]!sdd</definedName>
    <definedName name="sdf" localSheetId="1">種目!sdf</definedName>
    <definedName name="sdf">[0]!sdf</definedName>
    <definedName name="SEC">#REF!</definedName>
    <definedName name="SET">#REF!</definedName>
    <definedName name="SGP" localSheetId="1">#REF!</definedName>
    <definedName name="SGP">#REF!</definedName>
    <definedName name="SHIZAI">[60]AM961101!$A$1:$E$500</definedName>
    <definedName name="SHO" localSheetId="1">[61]塩ﾋﾞﾀﾞｸﾄ!#REF!</definedName>
    <definedName name="SHO">[62]塩ﾋﾞﾀﾞｸﾄ!#REF!</definedName>
    <definedName name="shomei2" localSheetId="1">[36]電気器具!#REF!</definedName>
    <definedName name="shomei2">[36]電気器具!#REF!</definedName>
    <definedName name="SHOMEI3" localSheetId="1">[36]電気器具!#REF!</definedName>
    <definedName name="SHOMEI3">[36]電気器具!#REF!</definedName>
    <definedName name="SKIP">#REF!</definedName>
    <definedName name="SKｿｹｯﾄφ40">#REF!</definedName>
    <definedName name="SONO1">#REF!</definedName>
    <definedName name="SONO2">[63]細目!#REF!</definedName>
    <definedName name="SONO3">#REF!</definedName>
    <definedName name="SONO6">#REF!</definedName>
    <definedName name="Sort" localSheetId="1" hidden="1">#REF!</definedName>
    <definedName name="Sort" hidden="1">#REF!</definedName>
    <definedName name="SORT1" hidden="1">#REF!</definedName>
    <definedName name="ＳＰ">#REF!</definedName>
    <definedName name="ss">[64]見積比較!#REF!</definedName>
    <definedName name="sss">[65]細目!#REF!</definedName>
    <definedName name="ｓｓｓｓ">[66]大項目!$B$1:$N$80</definedName>
    <definedName name="ST_1">#REF!</definedName>
    <definedName name="SUB">[11]原本!#REF!</definedName>
    <definedName name="SUM">#REF!</definedName>
    <definedName name="SUPE70">[15]融雪部材!#REF!</definedName>
    <definedName name="SYOU" localSheetId="1">#REF!</definedName>
    <definedName name="SYOU">#REF!</definedName>
    <definedName name="SYOU1">#REF!</definedName>
    <definedName name="SYOUMEI">#REF!</definedName>
    <definedName name="syoumei2" localSheetId="1">[36]電気器具!#REF!</definedName>
    <definedName name="syoumei2">[36]電気器具!#REF!</definedName>
    <definedName name="SYOUMEI3" localSheetId="1">[36]電気器具!#REF!</definedName>
    <definedName name="SYOUMEI3">[36]電気器具!#REF!</definedName>
    <definedName name="SYOUMEI4" localSheetId="1">[36]電気器具!#REF!</definedName>
    <definedName name="SYOUMEI4">[36]電気器具!#REF!</definedName>
    <definedName name="T">#REF!</definedName>
    <definedName name="T_1">[57]細目別内訳!#REF!</definedName>
    <definedName name="T_2">[57]細目別内訳!#REF!</definedName>
    <definedName name="tannka2">#REF!</definedName>
    <definedName name="tate">'[35]内訳明細書 '!#REF!</definedName>
    <definedName name="TETU10">#REF!</definedName>
    <definedName name="TETU13">#REF!</definedName>
    <definedName name="TOSO1">#REF!</definedName>
    <definedName name="TOSO2">#REF!</definedName>
    <definedName name="TOSO21">#REF!</definedName>
    <definedName name="TOSO22">#REF!</definedName>
    <definedName name="TOSO3">#REF!</definedName>
    <definedName name="TOSOA">#REF!</definedName>
    <definedName name="TOSOC1">#REF!</definedName>
    <definedName name="TOTO">[40]衛生!#REF!</definedName>
    <definedName name="TOUKI" localSheetId="1">#REF!</definedName>
    <definedName name="TOUKI">#REF!</definedName>
    <definedName name="toukyou">#REF!</definedName>
    <definedName name="ｔｔｔｔｔ">[28]!ｔｔｔｔｔ</definedName>
    <definedName name="Tumi_data">#REF!</definedName>
    <definedName name="Tumi_kingaku">#REF!</definedName>
    <definedName name="Tumiage">#REF!</definedName>
    <definedName name="TV" localSheetId="1">[36]電気器具!#REF!</definedName>
    <definedName name="TV">[36]電気器具!#REF!</definedName>
    <definedName name="ｔれｔ" hidden="1">#REF!</definedName>
    <definedName name="T登録簿">#REF!</definedName>
    <definedName name="u">#REF!</definedName>
    <definedName name="ura">[28]!ura</definedName>
    <definedName name="utiwake">[28]!utiwake</definedName>
    <definedName name="uuuuu" localSheetId="1">種目!uuuuu</definedName>
    <definedName name="uuuuu">[0]!uuuuu</definedName>
    <definedName name="V">#REF!</definedName>
    <definedName name="VA" localSheetId="1">#REF!</definedName>
    <definedName name="VA">#REF!</definedName>
    <definedName name="VD">#REF!</definedName>
    <definedName name="VP" localSheetId="1">#REF!</definedName>
    <definedName name="VP">#REF!</definedName>
    <definedName name="ｗ">'[67]搬（屋外）'!#REF!</definedName>
    <definedName name="wrn.TEST001." hidden="1">{#N/A,#N/A,FALSE,"EDIT_W"}</definedName>
    <definedName name="wrn.妙円寺_8." hidden="1">{#N/A,#N/A,FALSE,"内訳書";#N/A,#N/A,FALSE,"見積比較表";#N/A,#N/A,FALSE,"複合単価";#N/A,#N/A,FALSE,"拾出表"}</definedName>
    <definedName name="WW">#REF!</definedName>
    <definedName name="www" localSheetId="1">種目!www</definedName>
    <definedName name="WWW" hidden="1">{#N/A,#N/A,FALSE,"EDIT_W"}</definedName>
    <definedName name="wwww" localSheetId="1">種目!wwww</definedName>
    <definedName name="wwww">[0]!wwww</definedName>
    <definedName name="x">[4]設計書!#REF!</definedName>
    <definedName name="XMIN" localSheetId="1">#REF!</definedName>
    <definedName name="XMIN">#REF!</definedName>
    <definedName name="Y">#REF!</definedName>
    <definedName name="yane">'[35]内訳明細書 '!#REF!</definedName>
    <definedName name="YD">#REF!</definedName>
    <definedName name="Z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zatu">'[35]内訳明細書 '!#REF!</definedName>
    <definedName name="zjj" hidden="1">#REF!</definedName>
    <definedName name="ZOM">#REF!</definedName>
    <definedName name="ZSKI" localSheetId="1">種目!ZSKI</definedName>
    <definedName name="ZSKI">[0]!ZSKI</definedName>
    <definedName name="ZZ">[68]見積比較!#REF!</definedName>
    <definedName name="ア">#REF!</definedName>
    <definedName name="あ" localSheetId="1">[13]細目!#REF!</definedName>
    <definedName name="あ">[47]見積比較!#REF!</definedName>
    <definedName name="あ１" localSheetId="1">#REF!</definedName>
    <definedName name="あ１">#REF!</definedName>
    <definedName name="あ2">#REF!</definedName>
    <definedName name="あ５００">#REF!</definedName>
    <definedName name="あｓ">[65]細目!#REF!</definedName>
    <definedName name="ああ">[69]細目!#REF!</definedName>
    <definedName name="あああ" localSheetId="1">#REF!</definedName>
    <definedName name="あああ">#REF!</definedName>
    <definedName name="ああああ">[65]細目!#REF!</definedName>
    <definedName name="あああああ">[69]細目!#REF!</definedName>
    <definedName name="あああああああ">[69]細目!#REF!</definedName>
    <definedName name="ああああああああああ">[69]細目!#REF!</definedName>
    <definedName name="あああああああああああああああ">[69]細目!#REF!</definedName>
    <definedName name="あああああああああああああえ">[69]細目!#REF!</definedName>
    <definedName name="アイ">#REF!</definedName>
    <definedName name="あい">[69]細目!#REF!</definedName>
    <definedName name="あいうえお">[69]細目!#REF!</definedName>
    <definedName name="アキ">#REF!</definedName>
    <definedName name="あク">#REF!</definedName>
    <definedName name="あし">#REF!</definedName>
    <definedName name="ｱｽﾌｧﾙﾄ乳剤PK3" localSheetId="1">#REF!</definedName>
    <definedName name="ｱｽﾌｧﾙﾄ乳剤PK3">#REF!</definedName>
    <definedName name="ｱｾﾁﾚﾝ" localSheetId="1">#REF!</definedName>
    <definedName name="ｱｾﾁﾚﾝ">#REF!</definedName>
    <definedName name="あふ">#REF!</definedName>
    <definedName name="イ">#REF!</definedName>
    <definedName name="い">[70]諸経費!$AY$54</definedName>
    <definedName name="い１">[71]スチールパーティション!#REF!</definedName>
    <definedName name="いいい">[72]細目!#REF!</definedName>
    <definedName name="いいいいいいい">[73]細目!#REF!</definedName>
    <definedName name="いう" localSheetId="1">#REF!</definedName>
    <definedName name="いう">#REF!</definedName>
    <definedName name="いうえ">[69]細目!#REF!</definedName>
    <definedName name="いどう">[68]見積比較!#REF!</definedName>
    <definedName name="いろは">#REF!</definedName>
    <definedName name="インターホン">[6]設計書!$H$221</definedName>
    <definedName name="インターホン２">[6]設計書!$N$221</definedName>
    <definedName name="ウ">#REF!</definedName>
    <definedName name="う">[69]細目!#REF!</definedName>
    <definedName name="ううう">[72]細目!#REF!</definedName>
    <definedName name="ウエ">#REF!</definedName>
    <definedName name="うえ">#REF!</definedName>
    <definedName name="うの3">#REF!</definedName>
    <definedName name="うの7">#REF!</definedName>
    <definedName name="うら">[28]!うら</definedName>
    <definedName name="エ">#REF!</definedName>
    <definedName name="え">#REF!</definedName>
    <definedName name="ええ">[72]細目!#REF!</definedName>
    <definedName name="えええ">[72]細目!$A$3</definedName>
    <definedName name="えお">[69]細目!#REF!</definedName>
    <definedName name="エラー">#REF!</definedName>
    <definedName name="エラー2">#REF!</definedName>
    <definedName name="エラー処理">#REF!</definedName>
    <definedName name="ｴﾙﾎﾞφ20">#REF!</definedName>
    <definedName name="ｴﾙﾎﾞφ25">#REF!</definedName>
    <definedName name="ｴﾙﾎﾞφ40">#REF!</definedName>
    <definedName name="ｴﾝﾄﾞ頁">#REF!</definedName>
    <definedName name="ぉ">#REF!</definedName>
    <definedName name="オ">#REF!</definedName>
    <definedName name="お">#REF!</definedName>
    <definedName name="おおお">#REF!</definedName>
    <definedName name="オカ">#REF!</definedName>
    <definedName name="おか">#REF!</definedName>
    <definedName name="おもて" localSheetId="1">種目!おもて</definedName>
    <definedName name="おもて">[0]!おもて</definedName>
    <definedName name="カ">#REF!</definedName>
    <definedName name="か">#REF!</definedName>
    <definedName name="ガ_ラ_ス" localSheetId="1">#REF!</definedName>
    <definedName name="ガ_ラ_ス">#REF!</definedName>
    <definedName name="がうふぉぢうあ">[28]!がうふぉぢうあ</definedName>
    <definedName name="ｶｳﾝﾀ">#REF!</definedName>
    <definedName name="ｶｶｶ" localSheetId="1">[74]設計書!#REF!</definedName>
    <definedName name="ｶｶｶ">[74]設計書!#REF!</definedName>
    <definedName name="かくこう">[75]VE!#REF!</definedName>
    <definedName name="かし担保検査依頼課通知">#REF!</definedName>
    <definedName name="かし担保検査完了報告">#REF!</definedName>
    <definedName name="かし担保検査指示書">#REF!</definedName>
    <definedName name="かし担保検査実施">#REF!</definedName>
    <definedName name="ガス">#REF!</definedName>
    <definedName name="ｶﾞｿﾘﾝ" localSheetId="1">#REF!</definedName>
    <definedName name="ｶﾞｿﾘﾝ">#REF!</definedName>
    <definedName name="ｶｯﾀｰﾌﾞﾚｰﾄﾞ30" localSheetId="1">#REF!</definedName>
    <definedName name="ｶｯﾀｰﾌﾞﾚｰﾄﾞ30">#REF!</definedName>
    <definedName name="ｶｯﾀｰﾌﾞﾚｰﾄﾞ40" localSheetId="1">#REF!</definedName>
    <definedName name="ｶｯﾀｰﾌﾞﾚｰﾄﾞ40">#REF!</definedName>
    <definedName name="ｶｯﾀｰﾌﾞﾚｰﾄﾞ55" localSheetId="1">#REF!</definedName>
    <definedName name="ｶｯﾀｰﾌﾞﾚｰﾄﾞ55">#REF!</definedName>
    <definedName name="ｶｯﾀｰﾌﾞﾚｰﾄﾞ60" localSheetId="1">#REF!</definedName>
    <definedName name="ｶｯﾀｰﾌﾞﾚｰﾄﾞ60">#REF!</definedName>
    <definedName name="ｶｯﾀｰ運転30㎝" localSheetId="1">#REF!</definedName>
    <definedName name="ｶｯﾀｰ運転30㎝">#REF!</definedName>
    <definedName name="ｶｯﾀｰ運転40㎝" localSheetId="1">#REF!</definedName>
    <definedName name="ｶｯﾀｰ運転40㎝">#REF!</definedName>
    <definedName name="キ">#REF!</definedName>
    <definedName name="き">[0]!き</definedName>
    <definedName name="きあきくけいえ">[69]細目!#REF!</definedName>
    <definedName name="きか">[76]見積比較!#REF!</definedName>
    <definedName name="きかい" localSheetId="1">種目!きかい</definedName>
    <definedName name="きかい">[0]!きかい</definedName>
    <definedName name="きく">#REF!</definedName>
    <definedName name="キャンセル" localSheetId="1">[77]!キャンセル</definedName>
    <definedName name="キャンセル">[78]!キャンセル</definedName>
    <definedName name="ク">#REF!</definedName>
    <definedName name="く">#REF!</definedName>
    <definedName name="くたい">[79]VE!#REF!</definedName>
    <definedName name="ｸﾚｰﾝ付ﾄﾗｯｸ運転2.9t" localSheetId="1">#REF!</definedName>
    <definedName name="ｸﾚｰﾝ付ﾄﾗｯｸ運転2.9t">#REF!</definedName>
    <definedName name="け">[0]!け</definedName>
    <definedName name="ケーブル単価１">#REF!</definedName>
    <definedName name="ケーブル電線類" localSheetId="1">#REF!</definedName>
    <definedName name="ケーブル電線類">#REF!</definedName>
    <definedName name="ｹｹｹ">#REF!</definedName>
    <definedName name="けこ">#REF!</definedName>
    <definedName name="けと">#REF!</definedName>
    <definedName name="こ">#REF!</definedName>
    <definedName name="こがね荘屋根１">#REF!</definedName>
    <definedName name="こがね荘屋根２">#REF!</definedName>
    <definedName name="こがね荘屋上２">#REF!</definedName>
    <definedName name="こがね荘仮設１">#REF!</definedName>
    <definedName name="こがね荘仮設２">#REF!</definedName>
    <definedName name="こがね荘外壁１">#REF!</definedName>
    <definedName name="こがね荘外壁２">#REF!</definedName>
    <definedName name="コピー">[28]!コピー</definedName>
    <definedName name="コピー1">[28]!コピー1</definedName>
    <definedName name="こぴー１">[28]!こぴー１</definedName>
    <definedName name="コンクリート" localSheetId="1">#REF!</definedName>
    <definedName name="コンクリート">#REF!</definedName>
    <definedName name="ｺﾝｸﾘｰﾄ18.15">[80]◆ため桝!#REF!</definedName>
    <definedName name="ｺﾝｸﾘｰﾄ18.18">[80]◆ため桝!#REF!</definedName>
    <definedName name="ｺﾝｸﾘｰﾄ工事">#REF!</definedName>
    <definedName name="ｺﾝｸﾘｰﾄ混和剤" localSheetId="1">#REF!</definedName>
    <definedName name="ｺﾝｸﾘｰﾄ混和剤">#REF!</definedName>
    <definedName name="コンセント">[81]電気３!#REF!</definedName>
    <definedName name="サ">#REF!</definedName>
    <definedName name="さ">#REF!</definedName>
    <definedName name="ザ">'[82](乙)'!#REF!</definedName>
    <definedName name="サイズ">#REF!</definedName>
    <definedName name="ささＳ">#REF!</definedName>
    <definedName name="サシ">#REF!</definedName>
    <definedName name="さし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 localSheetId="1">#REF!</definedName>
    <definedName name="ｻﾝﾀﾞｰｽﾄｰﾝ">#REF!</definedName>
    <definedName name="シ">#REF!</definedName>
    <definedName name="し">[71]スチールパーティション!#REF!</definedName>
    <definedName name="ｼｰﾄ一覧">[83]ｼｰﾄ一覧!$A$3:$L$665</definedName>
    <definedName name="シールド_見">#REF!</definedName>
    <definedName name="ｼｬｯﾀｰ計">#REF!</definedName>
    <definedName name="ｼｬｯﾀｰ工事計" localSheetId="1">'[82](乙)'!#REF!</definedName>
    <definedName name="ｼｬｯﾀｰ工事計">'[82](乙)'!#REF!</definedName>
    <definedName name="ス">#REF!</definedName>
    <definedName name="す">#REF!</definedName>
    <definedName name="スクラップ" localSheetId="1">種目!スクラップ</definedName>
    <definedName name="スクラップ">[0]!スクラップ</definedName>
    <definedName name="スコアボード比較">#REF!</definedName>
    <definedName name="スセ">#REF!</definedName>
    <definedName name="すせ">#REF!</definedName>
    <definedName name="ｽﾀｰﾄﾍﾟｰｼﾞ">#REF!</definedName>
    <definedName name="ｽﾀｰﾄ頁">#REF!</definedName>
    <definedName name="スタイル" localSheetId="1">#REF!</definedName>
    <definedName name="スタイル">#REF!</definedName>
    <definedName name="ステップ" localSheetId="1">[84]☆バルブ操作室!#REF!</definedName>
    <definedName name="ステップ">[84]☆バルブ操作室!#REF!</definedName>
    <definedName name="ｽﾄﾗﾌﾞ100F">#REF!</definedName>
    <definedName name="スピンボタン入力2" localSheetId="1">[85]総括表!スピンボタン入力2</definedName>
    <definedName name="スピンボタン入力2">[85]総括表!スピンボタン入力2</definedName>
    <definedName name="セ">#REF!</definedName>
    <definedName name="せ">#REF!</definedName>
    <definedName name="ｾｯｹｲ" localSheetId="1">[86]設計書!#REF!</definedName>
    <definedName name="ｾｯｹｲ">[5]設計書!#REF!</definedName>
    <definedName name="ｾｯｹｲｲﾀｸﾘﾂ" localSheetId="1">[87]設計書!#REF!</definedName>
    <definedName name="ｾｯｹｲｲﾀｸﾘﾂ">[88]設計書!#REF!</definedName>
    <definedName name="せつび">#REF!</definedName>
    <definedName name="ソ">#REF!</definedName>
    <definedName name="そ">#REF!</definedName>
    <definedName name="ｿｹｯﾄφ20">#REF!</definedName>
    <definedName name="そた">#REF!</definedName>
    <definedName name="その">[89]大項目!#REF!</definedName>
    <definedName name="その他">#REF!</definedName>
    <definedName name="その他１">[89]大項目!#REF!</definedName>
    <definedName name="その他器具" localSheetId="1">#REF!</definedName>
    <definedName name="その他器具">#REF!</definedName>
    <definedName name="タ">#REF!</definedName>
    <definedName name="た">#REF!</definedName>
    <definedName name="タ_イ_ル" localSheetId="1">#REF!</definedName>
    <definedName name="タ_イ_ル">#REF!</definedName>
    <definedName name="ﾀｲﾄﾙ行" localSheetId="1">[90]内訳明細!#REF!</definedName>
    <definedName name="ﾀｲﾄﾙ行">[91]内訳明細!#REF!</definedName>
    <definedName name="ﾀｲﾙ･左官工事計">#REF!</definedName>
    <definedName name="ダクト">#REF!</definedName>
    <definedName name="ダクト工">#REF!</definedName>
    <definedName name="タチ">#REF!</definedName>
    <definedName name="たちつて">[69]細目!#REF!</definedName>
    <definedName name="ダンパー">#REF!</definedName>
    <definedName name="ﾀﾝﾊﾟｰ運転舗装用" localSheetId="1">#REF!</definedName>
    <definedName name="ﾀﾝﾊﾟｰ運転舗装用">#REF!</definedName>
    <definedName name="ﾀﾝﾊﾟｰ運転埋戻用" localSheetId="1">#REF!</definedName>
    <definedName name="ﾀﾝﾊﾟｰ運転埋戻用">#REF!</definedName>
    <definedName name="ﾀﾝﾊﾟｰ運転路盤用" localSheetId="1">#REF!</definedName>
    <definedName name="ﾀﾝﾊﾟｰ運転路盤用">#REF!</definedName>
    <definedName name="ﾀﾞﾝﾌﾟﾄﾗｯｸ11t車" localSheetId="1">#REF!</definedName>
    <definedName name="ﾀﾞﾝﾌﾟﾄﾗｯｸ11t車">#REF!</definedName>
    <definedName name="ﾀﾞﾝﾌﾟﾄﾗｯｸ4t車" localSheetId="1">#REF!</definedName>
    <definedName name="ﾀﾞﾝﾌﾟﾄﾗｯｸ4t車">#REF!</definedName>
    <definedName name="ﾁ" localSheetId="1">[92]設計書!#REF!</definedName>
    <definedName name="ﾁ">[93]設計書!#REF!</definedName>
    <definedName name="ち">#REF!</definedName>
    <definedName name="ち1">#REF!</definedName>
    <definedName name="チチ">#REF!</definedName>
    <definedName name="ちちち">[0]!ちちち</definedName>
    <definedName name="ちちちち">[0]!ちちちち</definedName>
    <definedName name="ちつ">#REF!</definedName>
    <definedName name="チャンバー">#REF!</definedName>
    <definedName name="ツ">#REF!</definedName>
    <definedName name="つ">#REF!</definedName>
    <definedName name="っｄ" hidden="1">#REF!</definedName>
    <definedName name="ﾂﾂ" localSheetId="1">[86]設計書!#REF!</definedName>
    <definedName name="ﾂﾂ">[5]設計書!#REF!</definedName>
    <definedName name="ツテ">#REF!</definedName>
    <definedName name="テ">#REF!</definedName>
    <definedName name="て">#REF!</definedName>
    <definedName name="てと">#REF!</definedName>
    <definedName name="テレビ">[6]設計書!$H$201</definedName>
    <definedName name="テレビ２">[6]設計書!$N$201</definedName>
    <definedName name="ﾃﾚﾋﾞ受信設備工事">#REF!</definedName>
    <definedName name="デンキ" localSheetId="1">種目!デンキ</definedName>
    <definedName name="デンキ">[0]!デンキ</definedName>
    <definedName name="でんき">[76]見積比較!#REF!</definedName>
    <definedName name="テント">[89]大項目!#REF!</definedName>
    <definedName name="ト">#REF!</definedName>
    <definedName name="と">#REF!</definedName>
    <definedName name="トイレ">[6]設計書!$H$241</definedName>
    <definedName name="トイレ２">[6]設計書!$N$241</definedName>
    <definedName name="ﾄｲﾚﾌﾞｰｽ">[94]単価作成!#REF!</definedName>
    <definedName name="ﾄｲﾚ呼出">[81]電気４!#REF!</definedName>
    <definedName name="ﾄｸﾃｲ1">#REF!</definedName>
    <definedName name="ﾄｸﾃｲ2">#REF!</definedName>
    <definedName name="ﾄｸﾃｲ3">#REF!</definedName>
    <definedName name="ﾄｸﾃｲ4">#REF!</definedName>
    <definedName name="どこ">#REF!</definedName>
    <definedName name="とび">#REF!</definedName>
    <definedName name="とびS">#REF!</definedName>
    <definedName name="とび工" localSheetId="1">#REF!</definedName>
    <definedName name="とび工">#REF!</definedName>
    <definedName name="ﾄﾗｯｸｸﾚｰﾝ運転4.8_4.9t" localSheetId="1">#REF!</definedName>
    <definedName name="ﾄﾗｯｸｸﾚｰﾝ運転4.8_4.9t">#REF!</definedName>
    <definedName name="ﾄﾗｯｸｸﾚｰﾝ賃料4.9t" localSheetId="1">#REF!</definedName>
    <definedName name="ﾄﾗｯｸｸﾚｰﾝ賃料4.9t">#REF!</definedName>
    <definedName name="ﾄﾗｯｸ運転2t" localSheetId="1">#REF!</definedName>
    <definedName name="ﾄﾗｯｸ運転2t">#REF!</definedName>
    <definedName name="ﾄﾗｯｸ運転3_3.5t" localSheetId="1">#REF!</definedName>
    <definedName name="ﾄﾗｯｸ運転3_3.5t">#REF!</definedName>
    <definedName name="な">#REF!</definedName>
    <definedName name="なし">[95]科目!$N$1:$S$1</definedName>
    <definedName name="なに">#REF!</definedName>
    <definedName name="なひ">#REF!</definedName>
    <definedName name="に">#REF!</definedName>
    <definedName name="ﾇ">#REF!</definedName>
    <definedName name="ぬ">#REF!</definedName>
    <definedName name="ぬね">#REF!</definedName>
    <definedName name="ね">#REF!</definedName>
    <definedName name="ねの">#REF!</definedName>
    <definedName name="の">#REF!</definedName>
    <definedName name="のは">#REF!</definedName>
    <definedName name="は">#REF!</definedName>
    <definedName name="ﾊﾞｯｸﾎｳ0.1・" localSheetId="1">#REF!</definedName>
    <definedName name="ﾊﾞｯｸﾎｳ0.1・">#REF!</definedName>
    <definedName name="ﾊﾞｯｸﾎｳ0.2" localSheetId="1">#REF!</definedName>
    <definedName name="ﾊﾞｯｸﾎｳ0.2">#REF!</definedName>
    <definedName name="ﾊﾞｯｸﾎｳ0.35" localSheetId="1">#REF!</definedName>
    <definedName name="ﾊﾞｯｸﾎｳ0.35">#REF!</definedName>
    <definedName name="はつり">#REF!</definedName>
    <definedName name="はつり工" localSheetId="1">#REF!</definedName>
    <definedName name="はつり工">#REF!</definedName>
    <definedName name="バルブ100">#REF!</definedName>
    <definedName name="バルブ40">#REF!</definedName>
    <definedName name="バルブ50">#REF!</definedName>
    <definedName name="バルブ65">#REF!</definedName>
    <definedName name="ひ">[36]電気器具!#REF!</definedName>
    <definedName name="ぴｙ">#REF!</definedName>
    <definedName name="ひょうし2">[96]VE!#REF!</definedName>
    <definedName name="ふ">#REF!</definedName>
    <definedName name="ぷ">[70]諸経費!$AY$41</definedName>
    <definedName name="ﾌｶﾋ1">#REF!</definedName>
    <definedName name="ﾌｶﾋ2">#REF!</definedName>
    <definedName name="ﾌｶﾋ3">#REF!</definedName>
    <definedName name="ﾌｶﾋ4">#REF!</definedName>
    <definedName name="ﾌﾌ">#REF!</definedName>
    <definedName name="ﾌﾟﾗｽﾁｯｸｻｯｼ計" localSheetId="1">'[82](乙)'!#REF!</definedName>
    <definedName name="ﾌﾟﾗｽﾁｯｸｻｯｼ計">'[82](乙)'!#REF!</definedName>
    <definedName name="プリントタイトル">#REF!</definedName>
    <definedName name="ﾌﾟﾚｰﾄ">#REF!</definedName>
    <definedName name="ページ">#REF!</definedName>
    <definedName name="ページスタート">#REF!</definedName>
    <definedName name="ホーム" localSheetId="1">種目!ホーム</definedName>
    <definedName name="ホーム">[0]!ホーム</definedName>
    <definedName name="ホール１Ｆ">#REF!</definedName>
    <definedName name="ホール２Ｆ">#REF!</definedName>
    <definedName name="ま">#REF!</definedName>
    <definedName name="マイ">[69]細目!#REF!</definedName>
    <definedName name="まク">#REF!</definedName>
    <definedName name="ﾏｸﾛ">#REF!</definedName>
    <definedName name="まみ">#REF!</definedName>
    <definedName name="み">#REF!</definedName>
    <definedName name="む">#REF!</definedName>
    <definedName name="むめ">#REF!</definedName>
    <definedName name="め">#REF!</definedName>
    <definedName name="ﾒｲﾝﾒﾆｭｰ">#REF!</definedName>
    <definedName name="ﾒｰｶｰ比較">#REF!</definedName>
    <definedName name="ﾒｰﾀｰφ16">#REF!</definedName>
    <definedName name="ﾒｰﾀｰφ25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[11]原本!#REF!</definedName>
    <definedName name="ﾒﾆｭｰ1">#REF!</definedName>
    <definedName name="ﾒﾆｭｰ2">[97]排水ポンプ!#REF!</definedName>
    <definedName name="メニュー3">#REF!</definedName>
    <definedName name="ﾒﾆｭｰ4">#REF!</definedName>
    <definedName name="も">#REF!</definedName>
    <definedName name="もも">#REF!</definedName>
    <definedName name="や">#REF!</definedName>
    <definedName name="やや">#REF!</definedName>
    <definedName name="ゆ">#REF!</definedName>
    <definedName name="ユニットB">[15]融雪部材!#REF!</definedName>
    <definedName name="ゆよ">#REF!</definedName>
    <definedName name="ゆわ">#REF!</definedName>
    <definedName name="よ">#REF!</definedName>
    <definedName name="ら">#REF!</definedName>
    <definedName name="ライニング流し台">#REF!</definedName>
    <definedName name="らり">[69]細目!#REF!</definedName>
    <definedName name="り">#REF!</definedName>
    <definedName name="る">#REF!</definedName>
    <definedName name="るれ">#REF!</definedName>
    <definedName name="れ">#REF!</definedName>
    <definedName name="ろ">[70]諸経費!$AY$62</definedName>
    <definedName name="ﾛﾗｰ運転0.8_1.1t" localSheetId="1">#REF!</definedName>
    <definedName name="ﾛﾗｰ運転0.8_1.1t">#REF!</definedName>
    <definedName name="ﾛﾗｰ運転3.0_4.0t" localSheetId="1">#REF!</definedName>
    <definedName name="ﾛﾗｰ運転3.0_4.0t">#REF!</definedName>
    <definedName name="ろわ">#REF!</definedName>
    <definedName name="わ">#REF!</definedName>
    <definedName name="案件ｃｏｄｏ">#REF!</definedName>
    <definedName name="案件№">#REF!</definedName>
    <definedName name="案件名">#REF!</definedName>
    <definedName name="案件名称">#REF!</definedName>
    <definedName name="位置">#REF!</definedName>
    <definedName name="委員会室">[81]電気２!#REF!</definedName>
    <definedName name="委員会室単価根拠">#REF!</definedName>
    <definedName name="委託出来形調書">#REF!</definedName>
    <definedName name="委託率" localSheetId="1">[87]設計書!#REF!</definedName>
    <definedName name="委託率">[88]設計書!#REF!</definedName>
    <definedName name="医水">#REF!</definedName>
    <definedName name="医療用水">#REF!</definedName>
    <definedName name="一行文字数">#REF!</definedName>
    <definedName name="一次単価">[98]市単価!$C$3:$F$4</definedName>
    <definedName name="一式1">#REF!</definedName>
    <definedName name="一式改修複写元" localSheetId="1">[99]内訳書!#REF!</definedName>
    <definedName name="一式改修複写元">[99]内訳書!#REF!</definedName>
    <definedName name="一般A">#REF!</definedName>
    <definedName name="一般AE">#REF!</definedName>
    <definedName name="一般AM">#REF!</definedName>
    <definedName name="一般運転手" localSheetId="1">#REF!</definedName>
    <definedName name="一般運転手">#REF!</definedName>
    <definedName name="一般管理">#REF!</definedName>
    <definedName name="一般管理費計">#REF!</definedName>
    <definedName name="一般労務費" localSheetId="1">#REF!</definedName>
    <definedName name="一般労務費">#REF!</definedName>
    <definedName name="一覧">#REF!</definedName>
    <definedName name="印">#REF!</definedName>
    <definedName name="印刷" localSheetId="1">#REF!</definedName>
    <definedName name="印刷">#REF!</definedName>
    <definedName name="印刷05" localSheetId="1">#REF!</definedName>
    <definedName name="印刷05">#REF!</definedName>
    <definedName name="印刷10" localSheetId="1">#REF!</definedName>
    <definedName name="印刷10">#REF!</definedName>
    <definedName name="印刷2">#REF!</definedName>
    <definedName name="印刷20" localSheetId="1">#REF!</definedName>
    <definedName name="印刷20">#REF!</definedName>
    <definedName name="印刷2頁">#REF!</definedName>
    <definedName name="印刷３">#REF!</definedName>
    <definedName name="印刷30" localSheetId="1">#REF!</definedName>
    <definedName name="印刷30">#REF!</definedName>
    <definedName name="印刷40" localSheetId="1">#REF!</definedName>
    <definedName name="印刷40">#REF!</definedName>
    <definedName name="印刷50" localSheetId="1">#REF!</definedName>
    <definedName name="印刷50">#REF!</definedName>
    <definedName name="印刷EX" localSheetId="1">#REF!</definedName>
    <definedName name="印刷EX">#REF!</definedName>
    <definedName name="印刷P">#REF!</definedName>
    <definedName name="印刷ｽﾀｰﾄ列名">#REF!</definedName>
    <definedName name="印刷画面">#REF!</definedName>
    <definedName name="印刷計">#REF!</definedName>
    <definedName name="印刷終了列名">#REF!</definedName>
    <definedName name="印刷積">#REF!</definedName>
    <definedName name="印刷設定">#REF!</definedName>
    <definedName name="印刷全">#REF!</definedName>
    <definedName name="印刷範囲">#REF!</definedName>
    <definedName name="印刷範囲_小計_">#REF!</definedName>
    <definedName name="印刷表">#REF!</definedName>
    <definedName name="印刷表２">#REF!</definedName>
    <definedName name="印刷部">#REF!</definedName>
    <definedName name="印刷部1">#REF!</definedName>
    <definedName name="印刷部2">#REF!</definedName>
    <definedName name="印刷部3">#REF!</definedName>
    <definedName name="印刷幅">#REF!</definedName>
    <definedName name="印刷複">#REF!</definedName>
    <definedName name="員数">#REF!</definedName>
    <definedName name="宇野2">[100]VE!#REF!</definedName>
    <definedName name="運転手">#REF!</definedName>
    <definedName name="営繕経費" localSheetId="1">[101]設計書!#REF!</definedName>
    <definedName name="営繕経費">[101]設計書!#REF!</definedName>
    <definedName name="営繕費" localSheetId="1">[102]設計書!#REF!</definedName>
    <definedName name="営繕費">[103]設計書!#REF!</definedName>
    <definedName name="衛生">#REF!</definedName>
    <definedName name="衛生器具設備計">#REF!</definedName>
    <definedName name="衛生複合単価">#REF!</definedName>
    <definedName name="屋__根" localSheetId="1">#REF!</definedName>
    <definedName name="屋__根">#REF!</definedName>
    <definedName name="屋外">#REF!</definedName>
    <definedName name="屋外排水">#REF!</definedName>
    <definedName name="屋根">#REF!</definedName>
    <definedName name="屋根_Ⅱ">[94]単価作成!#REF!</definedName>
    <definedName name="屋根工事">#REF!</definedName>
    <definedName name="温泉タンク">[66]大項目!#REF!</definedName>
    <definedName name="仮ＮＯ">#REF!</definedName>
    <definedName name="仮囲い">[104]経費書式!$H$106</definedName>
    <definedName name="仮設">#REF!</definedName>
    <definedName name="仮設AE">#REF!</definedName>
    <definedName name="仮設AM">#REF!</definedName>
    <definedName name="仮設AM加算">#REF!</definedName>
    <definedName name="仮設OA">#REF!</definedName>
    <definedName name="仮設二次">#REF!</definedName>
    <definedName name="仮設費率">#REF!</definedName>
    <definedName name="仮定散水">#REF!</definedName>
    <definedName name="仮定無散水">#REF!</definedName>
    <definedName name="加熱水温">'[105]設計書 (2)'!$B$720</definedName>
    <definedName name="科見出し" localSheetId="1">#REF!</definedName>
    <definedName name="科見出し">#REF!</definedName>
    <definedName name="科目" localSheetId="1">#REF!</definedName>
    <definedName name="科目">#REF!</definedName>
    <definedName name="科目印刷範囲" localSheetId="1">[99]内訳書!#REF!</definedName>
    <definedName name="科目印刷範囲">[99]内訳書!#REF!</definedName>
    <definedName name="科目改修複写元" localSheetId="1">[99]内訳書!#REF!</definedName>
    <definedName name="科目改修複写元">[99]内訳書!#REF!</definedName>
    <definedName name="科目見出し">#REF!</definedName>
    <definedName name="科目表題" localSheetId="1">[99]内訳書!#REF!</definedName>
    <definedName name="科目表題">[99]内訳書!#REF!</definedName>
    <definedName name="茄">[69]細目!#REF!</definedName>
    <definedName name="課検査復命">#REF!</definedName>
    <definedName name="画面1">#REF!</definedName>
    <definedName name="解体">[94]単価作成!#REF!</definedName>
    <definedName name="改修">[106]細目!$A$3</definedName>
    <definedName name="絵">[69]細目!#REF!</definedName>
    <definedName name="開始">#REF!</definedName>
    <definedName name="開始３">#REF!</definedName>
    <definedName name="開始更２">#REF!</definedName>
    <definedName name="開始頁">#REF!</definedName>
    <definedName name="外__構" localSheetId="1">#REF!</definedName>
    <definedName name="外__構">#REF!</definedName>
    <definedName name="外気温ta">#REF!</definedName>
    <definedName name="外構" localSheetId="1">[95]細目!#REF!</definedName>
    <definedName name="外構">[95]細目!#REF!</definedName>
    <definedName name="外構工事">[66]大項目!#REF!</definedName>
    <definedName name="外構工事H15計" localSheetId="1">'[82](乙)'!#REF!</definedName>
    <definedName name="外構工事H15計">'[82](乙)'!#REF!</definedName>
    <definedName name="外構工事計" localSheetId="1">'[82](乙)'!#REF!</definedName>
    <definedName name="外構工事計">'[82](乙)'!#REF!</definedName>
    <definedName name="外構工事補正計" localSheetId="1">'[82](乙)'!#REF!</definedName>
    <definedName name="外構工事補正計">'[82](乙)'!#REF!</definedName>
    <definedName name="外灯">[6]設計書!$H$321</definedName>
    <definedName name="外灯２">[6]設計書!$N$321</definedName>
    <definedName name="外部金属製建具計" localSheetId="1">'[82](乙)'!#REF!</definedName>
    <definedName name="外部金属製建具計">'[82](乙)'!#REF!</definedName>
    <definedName name="外部建具工事計" localSheetId="1">'[82](乙)'!#REF!</definedName>
    <definedName name="外部建具工事計">'[82](乙)'!#REF!</definedName>
    <definedName name="外部木製建具計" localSheetId="1">'[82](乙)'!#REF!</definedName>
    <definedName name="外部木製建具計">'[82](乙)'!#REF!</definedName>
    <definedName name="外壁">[94]単価作成!#REF!</definedName>
    <definedName name="外壁_成型板">[94]単価作成!#REF!</definedName>
    <definedName name="拡声">#REF!</definedName>
    <definedName name="拡声２">#REF!</definedName>
    <definedName name="学保テレビ">'[107]学保-テレビ'!$G$20</definedName>
    <definedName name="学保テレビ二次">'[107]学保-テレビ'!$I$20</definedName>
    <definedName name="学保火報">'[107]学保-火報'!$G$20</definedName>
    <definedName name="学保火報二次">'[107]学保-火報'!$I$20</definedName>
    <definedName name="学保時計">'[107]学保-時計'!$G$20</definedName>
    <definedName name="学保時計二次">'[107]学保-時計'!$I$20</definedName>
    <definedName name="学保情報">'[107]学保-情報'!$G$20</definedName>
    <definedName name="学保情報二次">'[107]学保-情報'!$I$20</definedName>
    <definedName name="学保電灯">'[107]学保-電灯'!$G$40</definedName>
    <definedName name="学保電灯二次">'[107]学保-電灯'!$I$40</definedName>
    <definedName name="学保電話">'[107]学保-電話'!$G$20</definedName>
    <definedName name="学保電話二次">'[107]学保-電話'!$I$20</definedName>
    <definedName name="学保動力">'[107]学保-動力'!$G$20</definedName>
    <definedName name="学保動力二次">'[107]学保-動力'!$I$20</definedName>
    <definedName name="学保放送">'[107]学保-放送'!$G$20</definedName>
    <definedName name="学保放送二次">'[107]学保-放送'!$I$20</definedName>
    <definedName name="掛率">#REF!</definedName>
    <definedName name="掛率２">#REF!</definedName>
    <definedName name="幹線計" localSheetId="1">[32]設計書!#REF!</definedName>
    <definedName name="幹線計">[33]設計書!#REF!</definedName>
    <definedName name="幹線設備工事">#REF!</definedName>
    <definedName name="感染排水処理">#REF!</definedName>
    <definedName name="換気">#REF!</definedName>
    <definedName name="換気口">#REF!</definedName>
    <definedName name="換気設備工事計">#REF!</definedName>
    <definedName name="環境測定" hidden="1">[108]見積比較!#REF!</definedName>
    <definedName name="監督員について">#REF!</definedName>
    <definedName name="監理業務成績評定書">#REF!</definedName>
    <definedName name="管" hidden="1">#REF!</definedName>
    <definedName name="管サイズ">#REF!</definedName>
    <definedName name="管サイズ３">#REF!</definedName>
    <definedName name="管径">[105]設計書!$A$24:$E$35</definedName>
    <definedName name="管種">#REF!</definedName>
    <definedName name="管種３">#REF!</definedName>
    <definedName name="管理率">#REF!</definedName>
    <definedName name="顔">#REF!</definedName>
    <definedName name="器">#REF!</definedName>
    <definedName name="器３">#REF!</definedName>
    <definedName name="器具">#REF!</definedName>
    <definedName name="器具庫">[89]大項目!#REF!</definedName>
    <definedName name="基準" localSheetId="1">#REF!</definedName>
    <definedName name="基準">#REF!</definedName>
    <definedName name="基準S" localSheetId="1">#REF!</definedName>
    <definedName name="基準S">#REF!</definedName>
    <definedName name="基準単価">#REF!</definedName>
    <definedName name="既" localSheetId="1">種目!既</definedName>
    <definedName name="既">[0]!既</definedName>
    <definedName name="既済部分" localSheetId="1">[109]設計書!#REF!</definedName>
    <definedName name="既済部分">[110]設計書!#REF!</definedName>
    <definedName name="機改仮">#REF!</definedName>
    <definedName name="機改諸">#REF!</definedName>
    <definedName name="機械">#REF!</definedName>
    <definedName name="機械１">#REF!</definedName>
    <definedName name="機械２">#REF!</definedName>
    <definedName name="機械３">#REF!</definedName>
    <definedName name="機械改修共仮該当列">#REF!</definedName>
    <definedName name="機械改修共仮境界フラグ">#REF!</definedName>
    <definedName name="機械改修共仮費率下限率">#REF!</definedName>
    <definedName name="機械改修共仮費率上限率">#REF!</definedName>
    <definedName name="機械改修共通仮設費率">#REF!</definedName>
    <definedName name="機械改修共通仮設費率表">#REF!</definedName>
    <definedName name="機械改修純工事費">#REF!</definedName>
    <definedName name="機械改修純工事費額">#REF!</definedName>
    <definedName name="機械改修純工事費額下限値">#REF!</definedName>
    <definedName name="機械改修純工事費額上限値">#REF!</definedName>
    <definedName name="機械改修諸経費該当列">#REF!</definedName>
    <definedName name="機械改修諸経費境界フラグ">#REF!</definedName>
    <definedName name="機械改修諸経費率下限率">#REF!</definedName>
    <definedName name="機械改修諸経費率上限率">#REF!</definedName>
    <definedName name="機械改修諸経費率表">#REF!</definedName>
    <definedName name="機械改修直下共仮費率">#REF!</definedName>
    <definedName name="機械改修直下純工事費額">#REF!</definedName>
    <definedName name="機械改修直下諸経費率">#REF!</definedName>
    <definedName name="機械改修直下直工費額">#REF!</definedName>
    <definedName name="機械改修直工費額">#REF!</definedName>
    <definedName name="機械改修直工費額下限値">#REF!</definedName>
    <definedName name="機械改修直工費額上限値">#REF!</definedName>
    <definedName name="機械改修直上共仮費率">#REF!</definedName>
    <definedName name="機械改修直上純工事費額">#REF!</definedName>
    <definedName name="機械改修直上諸経費率">#REF!</definedName>
    <definedName name="機械改修直上直工費額">#REF!</definedName>
    <definedName name="機械改修直接工事費">#REF!</definedName>
    <definedName name="機械経費" localSheetId="1">[111]設計書!#REF!</definedName>
    <definedName name="機械経費">[111]設計書!#REF!</definedName>
    <definedName name="機械経費14" localSheetId="1">[111]設計書!#REF!</definedName>
    <definedName name="機械経費14">[111]設計書!#REF!</definedName>
    <definedName name="機械経費表" localSheetId="1">[111]設計書!#REF!</definedName>
    <definedName name="機械経費表">[111]設計書!#REF!</definedName>
    <definedName name="機械工">#REF!</definedName>
    <definedName name="機械新営共仮該当列">#REF!</definedName>
    <definedName name="機械新営共仮境界フラグ">#REF!</definedName>
    <definedName name="機械新営共仮費率下限率">#REF!</definedName>
    <definedName name="機械新営共仮費率上限率">#REF!</definedName>
    <definedName name="機械新営共通仮設費率">#REF!</definedName>
    <definedName name="機械新営共通仮設費率表">#REF!</definedName>
    <definedName name="機械新営純工事費">#REF!</definedName>
    <definedName name="機械新営純工事費額">#REF!</definedName>
    <definedName name="機械新営純工事費額下限値">#REF!</definedName>
    <definedName name="機械新営純工事費額上限値">#REF!</definedName>
    <definedName name="機械新営諸経費該当列">#REF!</definedName>
    <definedName name="機械新営諸経費境界フラグ">#REF!</definedName>
    <definedName name="機械新営諸経費率下限率">#REF!</definedName>
    <definedName name="機械新営諸経費率上限率">#REF!</definedName>
    <definedName name="機械新営諸経費率表">#REF!</definedName>
    <definedName name="機械新営直下共仮費率">#REF!</definedName>
    <definedName name="機械新営直下純工事費額">#REF!</definedName>
    <definedName name="機械新営直下諸経費率">#REF!</definedName>
    <definedName name="機械新営直下直工費額">#REF!</definedName>
    <definedName name="機械新営直工費額">#REF!</definedName>
    <definedName name="機械新営直工費額下限値">#REF!</definedName>
    <definedName name="機械新営直工費額上限値">#REF!</definedName>
    <definedName name="機械新営直上共仮費率">#REF!</definedName>
    <definedName name="機械新営直上純工事費額">#REF!</definedName>
    <definedName name="機械新営直上諸経費率">#REF!</definedName>
    <definedName name="機械新営直上直工費額">#REF!</definedName>
    <definedName name="機械新営直接工事費">#REF!</definedName>
    <definedName name="機械設備">#REF!</definedName>
    <definedName name="機器比較">#REF!</definedName>
    <definedName name="機新仮">#REF!</definedName>
    <definedName name="機新諸">#REF!</definedName>
    <definedName name="起案用紙">#REF!</definedName>
    <definedName name="議場ｶﾒﾗ単価根拠">#REF!</definedName>
    <definedName name="議場音響単価根拠">#REF!</definedName>
    <definedName name="給食調理室">[0]!給食調理室</definedName>
    <definedName name="給食電灯計" localSheetId="1">[32]設計書!#REF!</definedName>
    <definedName name="給食電灯計">[33]設計書!#REF!</definedName>
    <definedName name="給水">#REF!</definedName>
    <definedName name="給水設備工事計">#REF!</definedName>
    <definedName name="給湯">#REF!</definedName>
    <definedName name="給湯設備工事計">#REF!</definedName>
    <definedName name="給湯保温" hidden="1">{#N/A,#N/A,FALSE,"EDIT_W"}</definedName>
    <definedName name="給排水ガス">#REF!</definedName>
    <definedName name="共仮1">#REF!</definedName>
    <definedName name="共仮2">#REF!</definedName>
    <definedName name="共仮率">#REF!</definedName>
    <definedName name="共仮率1">#REF!</definedName>
    <definedName name="共仮率2">#REF!</definedName>
    <definedName name="共仮率3">#REF!</definedName>
    <definedName name="共通仮設">#REF!</definedName>
    <definedName name="共通仮設費">#REF!</definedName>
    <definedName name="共通仮設費積上額">#REF!</definedName>
    <definedName name="共通仮設費率">#REF!</definedName>
    <definedName name="共通仮設率">#REF!</definedName>
    <definedName name="共通費" localSheetId="1">[24]増減内訳!#REF!</definedName>
    <definedName name="共通費">#REF!</definedName>
    <definedName name="共通費１">#REF!</definedName>
    <definedName name="共通費２">#REF!</definedName>
    <definedName name="共通費Ａ１">#REF!</definedName>
    <definedName name="共通費計">#REF!</definedName>
    <definedName name="教室">[0]!教室</definedName>
    <definedName name="業務の検査結果">#REF!</definedName>
    <definedName name="業務の検査結果・監理">#REF!</definedName>
    <definedName name="業務の検査結果・設計">#REF!</definedName>
    <definedName name="極数">#REF!</definedName>
    <definedName name="巾木B2">[7]内装!$BA$517</definedName>
    <definedName name="巾木B3">[7]内装!$BB$517</definedName>
    <definedName name="巾木B5">[7]内装!$BD$517</definedName>
    <definedName name="巾木B7" localSheetId="1">[7]内装!#REF!</definedName>
    <definedName name="巾木B7">[7]内装!#REF!</definedName>
    <definedName name="巾木B8" localSheetId="1">[7]内装!#REF!</definedName>
    <definedName name="巾木B8">[7]内装!#REF!</definedName>
    <definedName name="錦城学園">#REF!</definedName>
    <definedName name="錦城学園１">#REF!</definedName>
    <definedName name="金__属" localSheetId="1">#REF!</definedName>
    <definedName name="金__属">#REF!</definedName>
    <definedName name="金なし">[112]一式内訳書!#REF!</definedName>
    <definedName name="金額">#REF!*#REF!</definedName>
    <definedName name="金額1">#REF!</definedName>
    <definedName name="金額2">#REF!</definedName>
    <definedName name="金額3">#REF!</definedName>
    <definedName name="金額なし">[113]設計書M!$H$4:$L$33,[113]設計書M!$H$38:$L$67,[113]設計書M!$H$72:$L$101,[113]設計書M!$H$106:$L$135,[113]設計書M!$H$140:$L$169,[113]設計書M!$H$174:$L$203,[113]設計書M!$H$208:$L$237,[113]設計書M!$H$242:$L$271,[113]設計書M!$H$276:$L$305,[113]設計書M!$H$310:$L$339</definedName>
    <definedName name="金額なしＡＣ">#REF!,#REF!,#REF!,#REF!,#REF!,#REF!,#REF!,#REF!,#REF!,#REF!</definedName>
    <definedName name="金額なしＥ">'[114]設計書(電気)金入り'!$K$72:$O$101,'[114]設計書(電気)金入り'!$K$108:$O$137,'[114]設計書(電気)金入り'!$K$142:$O$171,'[114]設計書(電気)金入り'!$K$178:$O$207,'[114]設計書(電気)金入り'!$K$212:$O$241,'[114]設計書(電気)金入り'!$K$248:$O$277,'[114]設計書(電気)金入り'!$K$282:$O$311,'[114]設計書(電気)金入り'!$K$318:$O$347,'[114]設計書(電気)金入り'!$K$352:$O$381,'[114]設計書(電気)金入り'!$K$388:$O$417,'[114]設計書(電気)金入り'!$K$422:$O$451,'[114]設計書(電気)金入り'!$K$458:$O$487,'[114]設計書(電気)金入り'!$K$492:$O$521,'[114]設計書(電気)金入り'!$K$528:$O$557</definedName>
    <definedName name="金額なしＭ">'[114]設計書(機械)金入り'!$K$72:$O$101,'[114]設計書(機械)金入り'!$K$108:$O$137,'[114]設計書(機械)金入り'!$K$142:$O$171,'[114]設計書(機械)金入り'!$K$178:$O$207,'[114]設計書(機械)金入り'!$K$212:$O$241,'[114]設計書(機械)金入り'!$K$248:$O$277,'[114]設計書(機械)金入り'!$K$282:$O$311,'[114]設計書(機械)金入り'!$K$318:$O$347,'[114]設計書(機械)金入り'!$K$352:$O$381,'[114]設計書(機械)金入り'!$K$388:$O$417,'[114]設計書(機械)金入り'!$K$422:$O$451,'[114]設計書(機械)金入り'!$K$458:$O$487,'[114]設計書(機械)金入り'!$K$492:$O$521,'[114]設計書(機械)金入り'!$K$528:$O$557,'[114]設計書(機械)金入り'!$K$562:$O$591,'[114]設計書(機械)金入り'!$K$598:$O$627</definedName>
    <definedName name="金額なしＭ1">'[115]設計書(M)'!$K$2:$O$31,'[115]設計書(M)'!$K$38:$O$67,'[115]設計書(M)'!$K$72:$O$101,'[115]設計書(M)'!$K$108:$O$137,'[115]設計書(M)'!$K$142:$O$171,'[115]設計書(M)'!$K$178:$O$207,'[115]設計書(M)'!$K$212:$O$241,'[115]設計書(M)'!$K$248:$O$277,'[115]設計書(M)'!$K$282:$O$311,'[115]設計書(M)'!$K$318:$O$347</definedName>
    <definedName name="金額なしＭ2">'[115]設計書(M)'!$K$352:$O$381,'[115]設計書(M)'!$K$388:$O$417,'[115]設計書(M)'!$K$422:$O$451,'[115]設計書(M)'!$K$458:$O$487</definedName>
    <definedName name="金額なしP">[116]設計書!$I$5:$L$34,[116]設計書!$I$40:$L$69,[116]設計書!$I$75:$L$104,[116]設計書!$I$110:$L$139,[116]設計書!$I$145:$L$174,[116]設計書!$I$180:$L$209,[116]設計書!$I$215:$L$244,[116]設計書!$I$250:$L$279,[116]設計書!$I$285:$L$314,[116]設計書!$I$320:$L$349,[116]設計書!$I$355:$L$384,[116]設計書!$I$390:$L$419,[116]設計書!$I$425:$L$454,[116]設計書!$I$460:$L$489</definedName>
    <definedName name="金額なし代価">'[117]代価書(M)'!$K$2:$O$31,'[117]代価書(M)'!$K$38:$O$67,'[117]代価書(M)'!$K$72:$O$101,'[117]代価書(M)'!$K$108:$O$137,'[117]代価書(M)'!$K$142:$O$171,'[117]代価書(M)'!$K$178:$O$207,'[117]代価書(M)'!$K$212:$O$241,'[117]代価書(M)'!$K$248:$O$277,'[117]代価書(M)'!$K$282:$O$311,'[117]代価書(M)'!$K$318:$O$347</definedName>
    <definedName name="金額なし撤去">'[117]撤去内訳(M)'!$K$2:$O$31,'[117]撤去内訳(M)'!$K$38:$O$67,'[117]撤去内訳(M)'!$K$72:$O$101,'[117]撤去内訳(M)'!$K$108:$O$137,'[117]撤去内訳(M)'!$K$142:$O$171,'[117]撤去内訳(M)'!$K$178:$O$207</definedName>
    <definedName name="金額無しAC">[118]設計書!$I$5:$L$34,[118]設計書!$I$40:$L$65,[118]設計書!$I$75:$L$104,[118]設計書!$I$110:$L$139,[118]設計書!$I$145:$L$174,[118]設計書!$I$215:$L$244,[118]設計書!$I$250:$L$279,[118]設計書!$I$285:$L$314,[118]設計書!$I$320:$L$349,[118]設計書!$I$355:$L$384,[118]設計書!$I$180:$L$209,[118]設計書!$I$66:$L$69</definedName>
    <definedName name="金属製建具" localSheetId="1">#REF!</definedName>
    <definedName name="金属製建具">#REF!</definedName>
    <definedName name="金入">#REF!</definedName>
    <definedName name="金入設定">[46]表紙!#REF!</definedName>
    <definedName name="金入設定２">#REF!</definedName>
    <definedName name="金抜">#REF!</definedName>
    <definedName name="金抜Ａ">#REF!,#REF!,#REF!,#REF!,#REF!,#REF!,#REF!,#REF!,#REF!,#REF!,#REF!,#REF!,#REF!,#REF!,#REF!,#REF!</definedName>
    <definedName name="金抜Ｂ">#REF!,#REF!,#REF!,#REF!,#REF!,#REF!,#REF!,#REF!,#REF!,#REF!,#REF!,#REF!,#REF!,#REF!,#REF!</definedName>
    <definedName name="金抜Ｃ">#REF!,#REF!,#REF!,#REF!,#REF!</definedName>
    <definedName name="金抜き設計書">[119]設計書!#REF!</definedName>
    <definedName name="金抜設定">[46]表紙!#REF!</definedName>
    <definedName name="金抜設定２">#REF!</definedName>
    <definedName name="空き" localSheetId="1">種目!空き</definedName>
    <definedName name="空き">[0]!空き</definedName>
    <definedName name="空気15">#REF!</definedName>
    <definedName name="空気BOXA">#REF!</definedName>
    <definedName name="空気調和">#REF!</definedName>
    <definedName name="空調機器">#REF!</definedName>
    <definedName name="空調機複合単価" hidden="1">{#N/A,#N/A,FALSE,"EDIT_W"}</definedName>
    <definedName name="型__枠" localSheetId="1">#REF!</definedName>
    <definedName name="型__枠">#REF!</definedName>
    <definedName name="型式2">'[120]△設定(型式)'!$B$2:$J$519</definedName>
    <definedName name="型枠">#REF!</definedName>
    <definedName name="型枠_小型" localSheetId="1">#REF!</definedName>
    <definedName name="型枠_小型">#REF!</definedName>
    <definedName name="型枠_小型Ⅱ" localSheetId="1">#REF!</definedName>
    <definedName name="型枠_小型Ⅱ">#REF!</definedName>
    <definedName name="型枠_鉄筋" localSheetId="1">#REF!</definedName>
    <definedName name="型枠_鉄筋">#REF!</definedName>
    <definedName name="型枠_無筋" localSheetId="1">#REF!</definedName>
    <definedName name="型枠_無筋">#REF!</definedName>
    <definedName name="型枠工" localSheetId="1">#REF!</definedName>
    <definedName name="型枠工">#REF!</definedName>
    <definedName name="契約" localSheetId="1">[121]設計書!#REF!</definedName>
    <definedName name="契約">[121]設計書!#REF!</definedName>
    <definedName name="契約補正">#REF!</definedName>
    <definedName name="経費" localSheetId="1">[101]設計書!#REF!</definedName>
    <definedName name="経費">[101]設計書!#REF!</definedName>
    <definedName name="経費3">#REF!</definedName>
    <definedName name="経費表" localSheetId="1">[102]設計書!#REF!</definedName>
    <definedName name="経費表">[103]設計書!#REF!</definedName>
    <definedName name="経費変更後" localSheetId="1">[111]設計書!#REF!</definedName>
    <definedName name="経費変更後">[111]設計書!#REF!</definedName>
    <definedName name="経費率">#REF!</definedName>
    <definedName name="経費率表" localSheetId="1">[102]設計書!#REF!</definedName>
    <definedName name="経費率表">[103]設計書!#REF!</definedName>
    <definedName name="罫線">#REF!</definedName>
    <definedName name="罫線実行">#REF!</definedName>
    <definedName name="罫続き">#REF!</definedName>
    <definedName name="計算式">#REF!</definedName>
    <definedName name="計算式Y">#REF!</definedName>
    <definedName name="警備保障">[6]設計書!$H$301</definedName>
    <definedName name="警備保障２">[6]設計書!$N$301</definedName>
    <definedName name="軽">#REF!</definedName>
    <definedName name="軽作業員" localSheetId="1">#REF!</definedName>
    <definedName name="軽作業員">#REF!</definedName>
    <definedName name="軽油陸上用" localSheetId="1">#REF!</definedName>
    <definedName name="軽油陸上用">#REF!</definedName>
    <definedName name="桁数">#REF!</definedName>
    <definedName name="桁数SUB">#REF!</definedName>
    <definedName name="決定散水">#REF!</definedName>
    <definedName name="決定無散水">#REF!</definedName>
    <definedName name="月_1日" localSheetId="1">#REF!</definedName>
    <definedName name="月_1日">#REF!</definedName>
    <definedName name="建改諸">#REF!</definedName>
    <definedName name="建具">#REF!</definedName>
    <definedName name="建具工事">#REF!</definedName>
    <definedName name="建新仮">#REF!</definedName>
    <definedName name="建新諸">#REF!</definedName>
    <definedName name="建築1" hidden="1">#REF!</definedName>
    <definedName name="建築２" localSheetId="1">[84]☆バルブ操作室!#REF!</definedName>
    <definedName name="建築２">[84]☆バルブ操作室!#REF!</definedName>
    <definedName name="建築改修共仮該当列">#REF!</definedName>
    <definedName name="建築改修共仮境界フラグ">#REF!</definedName>
    <definedName name="建築改修共仮費率下限率">#REF!</definedName>
    <definedName name="建築改修共仮費率上限率">#REF!</definedName>
    <definedName name="建築改修共通仮設費率">#REF!</definedName>
    <definedName name="建築改修共通仮設費率表">#REF!</definedName>
    <definedName name="建築改修純工事費">#REF!</definedName>
    <definedName name="建築改修純工事費額">#REF!</definedName>
    <definedName name="建築改修純工事費額下限値">#REF!</definedName>
    <definedName name="建築改修純工事費額上限値">#REF!</definedName>
    <definedName name="建築改修諸経費該当列">#REF!</definedName>
    <definedName name="建築改修諸経費境界フラグ">#REF!</definedName>
    <definedName name="建築改修諸経費率下限率">#REF!</definedName>
    <definedName name="建築改修諸経費率上限率">#REF!</definedName>
    <definedName name="建築改修諸経費率表">#REF!</definedName>
    <definedName name="建築改修直下共仮費率">#REF!</definedName>
    <definedName name="建築改修直下純工事費額">#REF!</definedName>
    <definedName name="建築改修直下諸経費率">#REF!</definedName>
    <definedName name="建築改修直下直工費額">#REF!</definedName>
    <definedName name="建築改修直工費額">#REF!</definedName>
    <definedName name="建築改修直工費額下限値">#REF!</definedName>
    <definedName name="建築改修直工費額上限値">#REF!</definedName>
    <definedName name="建築改修直上共仮費率">#REF!</definedName>
    <definedName name="建築改修直上純工事費額">#REF!</definedName>
    <definedName name="建築改修直上諸経費率">#REF!</definedName>
    <definedName name="建築改修直上直工費額">#REF!</definedName>
    <definedName name="建築改修直接工事費">#REF!</definedName>
    <definedName name="建築種目">#REF!</definedName>
    <definedName name="建築新営共仮該当列">#REF!</definedName>
    <definedName name="建築新営共仮境界フラグ">#REF!</definedName>
    <definedName name="建築新営共仮費率下限値">#REF!</definedName>
    <definedName name="建築新営共仮費率下限率">#REF!</definedName>
    <definedName name="建築新営共仮費率上限値">#REF!</definedName>
    <definedName name="建築新営共仮費率上限率">#REF!</definedName>
    <definedName name="建築新営共通仮設費率">#REF!</definedName>
    <definedName name="建築新営共通仮設費率表">#REF!</definedName>
    <definedName name="建築新営純工事費">#REF!</definedName>
    <definedName name="建築新営純工事費額">#REF!</definedName>
    <definedName name="建築新営純工事費額下限値">#REF!</definedName>
    <definedName name="建築新営純工事費額上限値">#REF!</definedName>
    <definedName name="建築新営諸経費該当列">#REF!</definedName>
    <definedName name="建築新営諸経費境界フラグ">#REF!</definedName>
    <definedName name="建築新営諸経費率">#REF!</definedName>
    <definedName name="建築新営諸経費率下限率">#REF!</definedName>
    <definedName name="建築新営諸経費率上限率">#REF!</definedName>
    <definedName name="建築新営諸経費率表">#REF!</definedName>
    <definedName name="建築新営直下共仮費率">#REF!</definedName>
    <definedName name="建築新営直下共通仮設費率">#REF!</definedName>
    <definedName name="建築新営直下純工事費額">#REF!</definedName>
    <definedName name="建築新営直下諸経費率">#REF!</definedName>
    <definedName name="建築新営直下直工費額">#REF!</definedName>
    <definedName name="建築新営直工費額">#REF!</definedName>
    <definedName name="建築新営直工費額下限値">#REF!</definedName>
    <definedName name="建築新営直工費額上限値">#REF!</definedName>
    <definedName name="建築新営直上共仮費率">#REF!</definedName>
    <definedName name="建築新営直上共通仮設費率">#REF!</definedName>
    <definedName name="建築新営直上純工事費額">#REF!</definedName>
    <definedName name="建築新営直上諸経費率">#REF!</definedName>
    <definedName name="建築新営直上直工費額">#REF!</definedName>
    <definedName name="建築新営直接工事費">#REF!</definedName>
    <definedName name="建築内訳" localSheetId="1">種目!建築内訳</definedName>
    <definedName name="建築内訳">[0]!建築内訳</definedName>
    <definedName name="建物５月_P.309">#REF!</definedName>
    <definedName name="建物６月">#REF!</definedName>
    <definedName name="建物引継書">#REF!</definedName>
    <definedName name="検査任命依頼書">#REF!</definedName>
    <definedName name="県営住宅下冨居団地5･6･7号棟排水管改善">#REF!</definedName>
    <definedName name="県単９６">#REF!</definedName>
    <definedName name="見出し">#REF!</definedName>
    <definedName name="見積・TOP">#REF!</definedName>
    <definedName name="見積1">#REF!</definedName>
    <definedName name="見積№">#REF!</definedName>
    <definedName name="見積単価" localSheetId="1">[122]設備!#REF!</definedName>
    <definedName name="見積単価">#REF!</definedName>
    <definedName name="見積単価.">#REF!</definedName>
    <definedName name="見積単価1">#REF!</definedName>
    <definedName name="見積単価2">#REF!</definedName>
    <definedName name="見積単価3">#REF!</definedName>
    <definedName name="見積単価4">[123]日本海見積もり!#REF!</definedName>
    <definedName name="見積単価Ｅ">#REF!</definedName>
    <definedName name="見積単価Ｅ２">#REF!</definedName>
    <definedName name="見積単価Ｅ３">#REF!</definedName>
    <definedName name="見積単価Ｅ４">#REF!</definedName>
    <definedName name="見積比較">#REF!</definedName>
    <definedName name="見積比較表" localSheetId="1">#REF!</definedName>
    <definedName name="見積比較表">#REF!</definedName>
    <definedName name="顕熱">#REF!</definedName>
    <definedName name="現場A">#REF!</definedName>
    <definedName name="現場AE">#REF!</definedName>
    <definedName name="現場AM">#REF!</definedName>
    <definedName name="現場AM加算">#REF!</definedName>
    <definedName name="現場経費">#REF!</definedName>
    <definedName name="現場経費計">#REF!</definedName>
    <definedName name="現場経費率">#REF!</definedName>
    <definedName name="個数">#REF!</definedName>
    <definedName name="個数２">#REF!</definedName>
    <definedName name="個数３">#REF!</definedName>
    <definedName name="五">[7]内装!#REF!</definedName>
    <definedName name="呉羽" localSheetId="1">[36]電気器具!#REF!</definedName>
    <definedName name="呉羽">[36]電気器具!#REF!</definedName>
    <definedName name="厚鋼電線管">#REF!</definedName>
    <definedName name="口数">#REF!</definedName>
    <definedName name="工事１">#REF!</definedName>
    <definedName name="工事の検査結果">#REF!</definedName>
    <definedName name="工事区分">#REF!</definedName>
    <definedName name="工事仕様" localSheetId="1">[102]設計書!#REF!</definedName>
    <definedName name="工事仕様">[103]設計書!#REF!</definedName>
    <definedName name="工事出来形調書">#REF!</definedName>
    <definedName name="工事書" localSheetId="1">[102]設計書!#REF!</definedName>
    <definedName name="工事書">[103]設計書!#REF!</definedName>
    <definedName name="工事成績評定書">#REF!</definedName>
    <definedName name="工事特記" localSheetId="1">[102]設計書!#REF!</definedName>
    <definedName name="工事特記">[103]設計書!#REF!</definedName>
    <definedName name="工事名">#REF!</definedName>
    <definedName name="工場派遣労務費" localSheetId="1">#REF!</definedName>
    <definedName name="工場派遣労務費">#REF!</definedName>
    <definedName name="工程">[28]!工程</definedName>
    <definedName name="更衣室１Ｆ">#REF!</definedName>
    <definedName name="更枚数０２">#REF!</definedName>
    <definedName name="校舎">#REF!</definedName>
    <definedName name="校舎表">[28]!校舎表</definedName>
    <definedName name="構内通信線路設備工事">#REF!</definedName>
    <definedName name="構内配電設備工事">#REF!</definedName>
    <definedName name="甲形止水栓φ20">#REF!</definedName>
    <definedName name="甲形止水栓φ40">#REF!</definedName>
    <definedName name="航空障害計" localSheetId="1">[13]細目!#REF!</definedName>
    <definedName name="航空障害計">[13]細目!#REF!</definedName>
    <definedName name="行ピッチ">#REF!</definedName>
    <definedName name="行科目">#REF!</definedName>
    <definedName name="行数">#REF!</definedName>
    <definedName name="行列">#REF!</definedName>
    <definedName name="講義">[0]!講義</definedName>
    <definedName name="鋼管φ20">#REF!</definedName>
    <definedName name="鋼管φ25">#REF!</definedName>
    <definedName name="鋼管φ40">#REF!</definedName>
    <definedName name="降雪の温度">[105]比較表!$B$38</definedName>
    <definedName name="降雪の温度ts">#REF!</definedName>
    <definedName name="降雪の密度">#REF!</definedName>
    <definedName name="降雪の密度ρs">#REF!</definedName>
    <definedName name="降雪密度ρs">#REF!</definedName>
    <definedName name="項目1">#REF!</definedName>
    <definedName name="項目2">#REF!</definedName>
    <definedName name="合計">#REF!</definedName>
    <definedName name="根拠">#REF!</definedName>
    <definedName name="根拠設定">[46]表紙!#REF!</definedName>
    <definedName name="根拠設定２">#REF!</definedName>
    <definedName name="根切">#REF!</definedName>
    <definedName name="根切り機械">[80]◆ため桝!#REF!</definedName>
    <definedName name="佐賀">[65]細目!#REF!</definedName>
    <definedName name="左__官" localSheetId="1">#REF!</definedName>
    <definedName name="左__官">#REF!</definedName>
    <definedName name="左官">#REF!</definedName>
    <definedName name="左官及び吹付け工事">#REF!</definedName>
    <definedName name="左余白">#REF!</definedName>
    <definedName name="砂利">#REF!</definedName>
    <definedName name="砂利地業">[80]◆ため桝!#REF!</definedName>
    <definedName name="最終散水水温">#REF!</definedName>
    <definedName name="最終頁">#REF!</definedName>
    <definedName name="最小値">[40]衛生!#REF!</definedName>
    <definedName name="最大行数">#REF!</definedName>
    <definedName name="細見出し" localSheetId="1">#REF!</definedName>
    <definedName name="細見出し">#REF!</definedName>
    <definedName name="細目" localSheetId="1">#REF!</definedName>
    <definedName name="細目">#REF!</definedName>
    <definedName name="細目・改修" localSheetId="1">[124]細目!#REF!</definedName>
    <definedName name="細目・改修">[125]細!#REF!</definedName>
    <definedName name="細目・外構" localSheetId="1">[124]細目!#REF!</definedName>
    <definedName name="細目・外構">[125]細!#REF!</definedName>
    <definedName name="細目・研究室" localSheetId="1">[124]細目!#REF!</definedName>
    <definedName name="細目・研究室">[125]細!#REF!</definedName>
    <definedName name="細目・増築" localSheetId="1">#REF!</definedName>
    <definedName name="細目・増築">[125]細!#REF!</definedName>
    <definedName name="細目見出し">#REF!</definedName>
    <definedName name="細粒度AS" localSheetId="1">#REF!</definedName>
    <definedName name="細粒度AS">#REF!</definedName>
    <definedName name="雑工事">#REF!</definedName>
    <definedName name="雑工事計" localSheetId="1">'[82](乙)'!#REF!</definedName>
    <definedName name="雑工事計">'[82](乙)'!#REF!</definedName>
    <definedName name="雑材率">#REF!</definedName>
    <definedName name="三">[99]内訳書!#REF!</definedName>
    <definedName name="三箇">#N/A</definedName>
    <definedName name="三菱電機">[40]衛生!#REF!</definedName>
    <definedName name="参考">#REF!</definedName>
    <definedName name="参考調書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砂" localSheetId="1">#REF!</definedName>
    <definedName name="山砂">#REF!</definedName>
    <definedName name="散水ｑ">#REF!</definedName>
    <definedName name="散水水温t1">#REF!</definedName>
    <definedName name="酸素" localSheetId="1">#REF!</definedName>
    <definedName name="酸素">#REF!</definedName>
    <definedName name="残土">#REF!</definedName>
    <definedName name="残土自由処分" localSheetId="1">#REF!</definedName>
    <definedName name="残土自由処分">#REF!</definedName>
    <definedName name="残土処分">[80]◆ため桝!#REF!</definedName>
    <definedName name="仕上ユニット" localSheetId="1">#REF!</definedName>
    <definedName name="仕上ユニット">#REF!</definedName>
    <definedName name="仕様" localSheetId="1">[102]設計書!#REF!</definedName>
    <definedName name="仕様">#REF!</definedName>
    <definedName name="仕様２">#REF!</definedName>
    <definedName name="仕様３">#REF!</definedName>
    <definedName name="仕様４">#REF!</definedName>
    <definedName name="仕様７">#REF!</definedName>
    <definedName name="仕様８">#REF!</definedName>
    <definedName name="仕様９">#REF!</definedName>
    <definedName name="仕様書" localSheetId="1">[102]設計書!#REF!</definedName>
    <definedName name="仕様書">[103]設計書!#REF!</definedName>
    <definedName name="四">'[82](乙)'!#REF!</definedName>
    <definedName name="始め1">#N/A</definedName>
    <definedName name="始め2">#N/A</definedName>
    <definedName name="市単">#REF!</definedName>
    <definedName name="指審予定表">#REF!</definedName>
    <definedName name="指定">#REF!</definedName>
    <definedName name="指定印刷">#REF!</definedName>
    <definedName name="指定無し" localSheetId="1">[126]細目!#REF!</definedName>
    <definedName name="指定無し">[126]細目!#REF!</definedName>
    <definedName name="試運転費" localSheetId="1">#REF!</definedName>
    <definedName name="試運転費">#REF!</definedName>
    <definedName name="資材比較">#REF!</definedName>
    <definedName name="資料等引継書">#REF!</definedName>
    <definedName name="時計">#REF!</definedName>
    <definedName name="時計２">#REF!</definedName>
    <definedName name="次製品" localSheetId="1">[127]設計書!#REF!</definedName>
    <definedName name="次製品">[128]設計書!#REF!</definedName>
    <definedName name="次頁行">#REF!</definedName>
    <definedName name="自家発電単価根拠">#REF!</definedName>
    <definedName name="自動火災">[81]電気４!#REF!</definedName>
    <definedName name="自動火災報知設備">#REF!</definedName>
    <definedName name="七尾消防">#REF!</definedName>
    <definedName name="七尾消防１">#REF!</definedName>
    <definedName name="七尾消防２">#REF!</definedName>
    <definedName name="七尾消防３">#REF!</definedName>
    <definedName name="七尾消防４">#REF!</definedName>
    <definedName name="七尾消防５">#REF!</definedName>
    <definedName name="七尾消防６">#REF!</definedName>
    <definedName name="七尾消防７">#REF!</definedName>
    <definedName name="七尾消防８">#REF!</definedName>
    <definedName name="実験電力設備計" localSheetId="1">[13]細目!#REF!</definedName>
    <definedName name="実験電力設備計">[13]細目!#REF!</definedName>
    <definedName name="社内番号">#REF!</definedName>
    <definedName name="社内名">#REF!</definedName>
    <definedName name="車庫建築">[66]大項目!#REF!</definedName>
    <definedName name="取壊諸">#REF!</definedName>
    <definedName name="種別">#REF!</definedName>
    <definedName name="種別１０">#REF!</definedName>
    <definedName name="種別１１">#REF!</definedName>
    <definedName name="種別１２">#REF!</definedName>
    <definedName name="種別１３">#REF!</definedName>
    <definedName name="種別２">#REF!</definedName>
    <definedName name="種別７">#REF!</definedName>
    <definedName name="種別９">#REF!</definedName>
    <definedName name="種別‐設">#REF!</definedName>
    <definedName name="種目" localSheetId="1">#REF!</definedName>
    <definedName name="種目">#REF!</definedName>
    <definedName name="種目印刷範囲" localSheetId="1">[99]内訳書!#REF!</definedName>
    <definedName name="種目印刷範囲">[99]内訳書!#REF!</definedName>
    <definedName name="種目改修複写元" localSheetId="1">[99]内訳書!#REF!</definedName>
    <definedName name="種目改修複写元">[99]内訳書!#REF!</definedName>
    <definedName name="種目建築">#REF!</definedName>
    <definedName name="種目表題" localSheetId="1">[99]内訳書!#REF!</definedName>
    <definedName name="種目表題">[99]内訳書!#REF!</definedName>
    <definedName name="種類">#REF!</definedName>
    <definedName name="種類１０">#REF!</definedName>
    <definedName name="種類２">#REF!</definedName>
    <definedName name="種類３">#REF!</definedName>
    <definedName name="種類４">#REF!</definedName>
    <definedName name="種類５">#REF!</definedName>
    <definedName name="種類６">#REF!</definedName>
    <definedName name="種類７">#REF!</definedName>
    <definedName name="種類８">#REF!</definedName>
    <definedName name="種類９">#REF!</definedName>
    <definedName name="受変電">[81]電気２!#REF!</definedName>
    <definedName name="受変電計" localSheetId="1">[32]設計書!#REF!</definedName>
    <definedName name="受変電計">[33]設計書!#REF!</definedName>
    <definedName name="修ホワイトボード">#REF!</definedName>
    <definedName name="修正">#REF!</definedName>
    <definedName name="修正０１">#REF!</definedName>
    <definedName name="修正０２">#REF!</definedName>
    <definedName name="修正０３">#REF!</definedName>
    <definedName name="修正０４">#REF!</definedName>
    <definedName name="修正０５">#REF!</definedName>
    <definedName name="修正０６">#REF!</definedName>
    <definedName name="修正1">#REF!</definedName>
    <definedName name="修正10">#REF!</definedName>
    <definedName name="修正2">#REF!</definedName>
    <definedName name="修正3">#REF!</definedName>
    <definedName name="修正4">[46]表紙!#REF!</definedName>
    <definedName name="修正5">[46]表紙!#REF!</definedName>
    <definedName name="修正6">[46]表紙!#REF!</definedName>
    <definedName name="修正機械">#REF!</definedName>
    <definedName name="終わり1">#N/A</definedName>
    <definedName name="終わり2">#N/A</definedName>
    <definedName name="終了行">#REF!</definedName>
    <definedName name="終了列数">#REF!</definedName>
    <definedName name="集計比較">[129]第4回変更内訳書!#REF!</definedName>
    <definedName name="集塵">#REF!</definedName>
    <definedName name="出">#REF!</definedName>
    <definedName name="出基準" localSheetId="1">#REF!</definedName>
    <definedName name="出基準">#REF!</definedName>
    <definedName name="出来形の検査結果">#REF!</definedName>
    <definedName name="出来高調書" localSheetId="1">[109]設計書!#REF!</definedName>
    <definedName name="出来高調書">[110]設計書!#REF!</definedName>
    <definedName name="出来高調書書式" localSheetId="1">[109]設計書!#REF!</definedName>
    <definedName name="出来高調書書式">[110]設計書!#REF!</definedName>
    <definedName name="出来高歩合" localSheetId="1">[109]設計書!#REF!</definedName>
    <definedName name="出来高歩合">[110]設計書!#REF!</definedName>
    <definedName name="出力1">#REF!</definedName>
    <definedName name="出力2">#REF!</definedName>
    <definedName name="出力3">#REF!</definedName>
    <definedName name="出力範囲">#REF!</definedName>
    <definedName name="出力範囲1">#REF!</definedName>
    <definedName name="出力範囲2">#REF!</definedName>
    <definedName name="純工">#REF!</definedName>
    <definedName name="純工事費計">#REF!</definedName>
    <definedName name="純工事費合計">#REF!</definedName>
    <definedName name="処理場">#REF!</definedName>
    <definedName name="処理場名">#REF!</definedName>
    <definedName name="初期P">#REF!</definedName>
    <definedName name="初期画面">#REF!</definedName>
    <definedName name="書込種類１">#REF!</definedName>
    <definedName name="書込種類２">#REF!</definedName>
    <definedName name="書込種類３">#REF!</definedName>
    <definedName name="書込種類４">#REF!</definedName>
    <definedName name="書込種類５">#REF!</definedName>
    <definedName name="書式">#REF!</definedName>
    <definedName name="諸経1">#REF!</definedName>
    <definedName name="諸経2">#REF!</definedName>
    <definedName name="諸経費">[101]設計書!#REF!</definedName>
    <definedName name="諸経率">#REF!</definedName>
    <definedName name="諸経率1">#REF!</definedName>
    <definedName name="諸経率2">#REF!</definedName>
    <definedName name="諸経率3">#REF!</definedName>
    <definedName name="小科目複写元" localSheetId="1">[99]内訳書!#REF!</definedName>
    <definedName name="小科目複写元">[99]内訳書!#REF!</definedName>
    <definedName name="小小科目複写元" localSheetId="1">[99]内訳書!#REF!</definedName>
    <definedName name="小小科目複写元">[99]内訳書!#REF!</definedName>
    <definedName name="床F1">[7]内装!$AT$517</definedName>
    <definedName name="床F2">[7]内装!$AU$517</definedName>
    <definedName name="床F3">[7]内装!$AV$517</definedName>
    <definedName name="床F4">[7]内装!$AW$517</definedName>
    <definedName name="床F6">[7]内装!$AY$517</definedName>
    <definedName name="床板" localSheetId="1">#REF!</definedName>
    <definedName name="床板">#REF!</definedName>
    <definedName name="昇降仮">#REF!</definedName>
    <definedName name="昇降諸">#REF!</definedName>
    <definedName name="松下電器">[40]衛生!#REF!</definedName>
    <definedName name="松任俳句">#REF!</definedName>
    <definedName name="松任俳句家具">#REF!</definedName>
    <definedName name="消火">#REF!</definedName>
    <definedName name="消火保温" hidden="1">{#N/A,#N/A,FALSE,"EDIT_W"}</definedName>
    <definedName name="消費税">#REF!</definedName>
    <definedName name="照明設備計" localSheetId="1">[13]細目!#REF!</definedName>
    <definedName name="照明設備計">[13]細目!#REF!</definedName>
    <definedName name="上" localSheetId="1">[84]☆バルブ操作室!#REF!</definedName>
    <definedName name="上">[84]☆バルブ操作室!#REF!</definedName>
    <definedName name="上部余白">#REF!</definedName>
    <definedName name="乗率" localSheetId="1">#REF!</definedName>
    <definedName name="乗率">#REF!</definedName>
    <definedName name="情報">[6]設計書!$H$181</definedName>
    <definedName name="情報２">[6]設計書!$N$181</definedName>
    <definedName name="情報通信設備計" localSheetId="1">[13]細目!#REF!</definedName>
    <definedName name="情報通信設備計">[13]細目!#REF!</definedName>
    <definedName name="条件">#REF!</definedName>
    <definedName name="条件1">#REF!</definedName>
    <definedName name="条件2">#REF!</definedName>
    <definedName name="条件範囲">#REF!</definedName>
    <definedName name="条件範囲1">#REF!</definedName>
    <definedName name="条件範囲2">#REF!</definedName>
    <definedName name="蒸気">#REF!</definedName>
    <definedName name="職種">#REF!</definedName>
    <definedName name="伸縮止水栓φ20×φ16">#REF!</definedName>
    <definedName name="伸縮止水栓φ25">#REF!</definedName>
    <definedName name="審査">#N/A</definedName>
    <definedName name="新営費" localSheetId="1">[101]設計書!#REF!</definedName>
    <definedName name="新営費">[101]設計書!#REF!</definedName>
    <definedName name="人工">#REF!</definedName>
    <definedName name="人工費">#REF!</definedName>
    <definedName name="人工費２">#REF!</definedName>
    <definedName name="人力床堀" localSheetId="1">#REF!</definedName>
    <definedName name="人力床堀">#REF!</definedName>
    <definedName name="人力埋戻工" localSheetId="1">#REF!</definedName>
    <definedName name="人力埋戻工">#REF!</definedName>
    <definedName name="人力埋戻工ﾀﾝﾊﾟｰ" localSheetId="1">#REF!</definedName>
    <definedName name="人力埋戻工ﾀﾝﾊﾟｰ">#REF!</definedName>
    <definedName name="水の比熱">[105]比較表!$B$40</definedName>
    <definedName name="水の比熱Ｃw">#REF!</definedName>
    <definedName name="水の密度">[105]比較表!$B$37</definedName>
    <definedName name="水の密度ρw">#REF!</definedName>
    <definedName name="水温低下ｔｒ">#REF!</definedName>
    <definedName name="水源温度tw">#REF!</definedName>
    <definedName name="水源水温">[105]比較表!#REF!</definedName>
    <definedName name="数量">#REF!</definedName>
    <definedName name="数量・ＲＣ集計">#REF!</definedName>
    <definedName name="数量・ｺﾝｸﾘｰﾄ">#REF!</definedName>
    <definedName name="数量・直接仮設">#REF!</definedName>
    <definedName name="数量・鉄筋１">#REF!</definedName>
    <definedName name="数量・鉄筋２">#REF!</definedName>
    <definedName name="数量・土工事">#REF!</definedName>
    <definedName name="数量1">#REF!</definedName>
    <definedName name="数量2">#REF!</definedName>
    <definedName name="数量3">#REF!</definedName>
    <definedName name="数量改修複写元" localSheetId="1">[99]内訳書!#REF!</definedName>
    <definedName name="数量改修複写元">[99]内訳書!#REF!</definedName>
    <definedName name="据付費1">#REF!</definedName>
    <definedName name="世話S">#REF!</definedName>
    <definedName name="世話役">#REF!</definedName>
    <definedName name="生コン">#REF!</definedName>
    <definedName name="生コンFｰ160" localSheetId="1">#REF!</definedName>
    <definedName name="生コンFｰ160">#REF!</definedName>
    <definedName name="生コンFｰ210" localSheetId="1">#REF!</definedName>
    <definedName name="生コンFｰ210">#REF!</definedName>
    <definedName name="西面">#REF!</definedName>
    <definedName name="石工事H15計" localSheetId="1">'[82](乙)'!#REF!</definedName>
    <definedName name="石工事H15計">'[82](乙)'!#REF!</definedName>
    <definedName name="石工事計" localSheetId="1">'[82](乙)'!#REF!</definedName>
    <definedName name="石工事計">'[82](乙)'!#REF!</definedName>
    <definedName name="石工事補正計" localSheetId="1">'[82](乙)'!#REF!</definedName>
    <definedName name="石工事補正計">'[82](乙)'!#REF!</definedName>
    <definedName name="積算代価3">'[130]#REF'!$G$48</definedName>
    <definedName name="積算表">[28]!積算表</definedName>
    <definedName name="切込砕石Cｰ30" localSheetId="1">#REF!</definedName>
    <definedName name="切込砕石Cｰ30">#REF!</definedName>
    <definedName name="切込砕石Cｰ40" localSheetId="1">#REF!</definedName>
    <definedName name="切込砕石Cｰ40">#REF!</definedName>
    <definedName name="切込砕石Cｰ80" localSheetId="1">#REF!</definedName>
    <definedName name="切込砕石Cｰ80">#REF!</definedName>
    <definedName name="接地">#REF!</definedName>
    <definedName name="接地線">#REF!</definedName>
    <definedName name="設計監理委託者名簿・監理">#REF!</definedName>
    <definedName name="設計監理一覧">#REF!</definedName>
    <definedName name="設計業務成績評定書">#REF!</definedName>
    <definedName name="設計降雪深hs">#REF!</definedName>
    <definedName name="設計時間降雪深hs">#REF!</definedName>
    <definedName name="設計署」">#REF!</definedName>
    <definedName name="設計書2" localSheetId="1">[131]設備!#REF!</definedName>
    <definedName name="設計書2">[131]設備!#REF!</definedName>
    <definedName name="設計図書" localSheetId="1">[132]!キャンセル</definedName>
    <definedName name="設計図書">[133]!キャンセル</definedName>
    <definedName name="設計率">#REF!</definedName>
    <definedName name="設‐種別">#REF!</definedName>
    <definedName name="設‐種別１">#REF!</definedName>
    <definedName name="設定">#REF!</definedName>
    <definedName name="設定P">#REF!</definedName>
    <definedName name="設定画面">#REF!</definedName>
    <definedName name="設‐適用１">#REF!</definedName>
    <definedName name="設‐適用２">#REF!</definedName>
    <definedName name="設‐適用３">#REF!</definedName>
    <definedName name="設‐適用４">#REF!</definedName>
    <definedName name="設備">#REF!</definedName>
    <definedName name="設備機械工">#REF!</definedName>
    <definedName name="設備直接工事計">#REF!</definedName>
    <definedName name="先頭行">#REF!</definedName>
    <definedName name="先頭列数">#REF!</definedName>
    <definedName name="線種">#REF!</definedName>
    <definedName name="線種２">#REF!</definedName>
    <definedName name="前払係数">#REF!</definedName>
    <definedName name="全員協議会単価根拠">#REF!</definedName>
    <definedName name="全項印刷０２">#REF!</definedName>
    <definedName name="全体">[66]大項目!#REF!</definedName>
    <definedName name="全頁印刷">[46]表紙!#REF!</definedName>
    <definedName name="全枚">#REF!</definedName>
    <definedName name="粗粒AS" localSheetId="1">#REF!</definedName>
    <definedName name="粗粒AS">#REF!</definedName>
    <definedName name="組合せ試験費" localSheetId="1">#REF!</definedName>
    <definedName name="組合せ試験費">#REF!</definedName>
    <definedName name="組積工事計" localSheetId="1">'[82](乙)'!#REF!</definedName>
    <definedName name="組積工事計">'[82](乙)'!#REF!</definedName>
    <definedName name="総合">[134]内訳明細!#REF!</definedName>
    <definedName name="総合仮">#REF!</definedName>
    <definedName name="総合仮設">#REF!</definedName>
    <definedName name="総合計">#REF!</definedName>
    <definedName name="総合研究棟">#REF!</definedName>
    <definedName name="総合諸">#REF!</definedName>
    <definedName name="造成仮">#REF!</definedName>
    <definedName name="造成諸">#REF!</definedName>
    <definedName name="多目的">[81]電気２!#REF!</definedName>
    <definedName name="多目的単価根拠">#REF!</definedName>
    <definedName name="太陽光計" localSheetId="1">[32]設計書!#REF!</definedName>
    <definedName name="太陽光計">[33]設計書!#REF!</definedName>
    <definedName name="耐震補強経費">#REF!</definedName>
    <definedName name="代価">#REF!</definedName>
    <definedName name="代価1">#REF!</definedName>
    <definedName name="代価13">#REF!</definedName>
    <definedName name="代価2">#REF!</definedName>
    <definedName name="代価3">#REF!</definedName>
    <definedName name="代価4">#REF!</definedName>
    <definedName name="代価5">#REF!</definedName>
    <definedName name="代価表">[135]見積比較!#REF!</definedName>
    <definedName name="大工" localSheetId="1">#REF!</definedName>
    <definedName name="大工">#REF!</definedName>
    <definedName name="単位">#REF!</definedName>
    <definedName name="単位一覧">[136]科目!$N$1:$S$1</definedName>
    <definedName name="単価">#REF!</definedName>
    <definedName name="単価・TOP">#REF!</definedName>
    <definedName name="単価1">#REF!</definedName>
    <definedName name="単価2">#REF!</definedName>
    <definedName name="単価3">#REF!</definedName>
    <definedName name="単価項目">#REF!</definedName>
    <definedName name="単価根拠">#REF!</definedName>
    <definedName name="単価根拠２">#REF!</definedName>
    <definedName name="単価表">[137]コンクリート工事!$A$1:$F$875</definedName>
    <definedName name="単独仮">#REF!</definedName>
    <definedName name="単独諸">#REF!</definedName>
    <definedName name="担当者">[138]担当者マスター!$C$3:$C$16</definedName>
    <definedName name="担当者名">#REF!</definedName>
    <definedName name="端子盤電工">'[139]#REF'!$G$3:$H$15</definedName>
    <definedName name="断熱･ｼｰﾘﾝｸﾞ工事計">#REF!</definedName>
    <definedName name="断面積">#REF!</definedName>
    <definedName name="地__業" localSheetId="1">#REF!</definedName>
    <definedName name="地__業">#REF!</definedName>
    <definedName name="地域">[105]設計書!$A$1:$A$27</definedName>
    <definedName name="地下">[28]!地下</definedName>
    <definedName name="地下タンク２">[0]!地下タンク２</definedName>
    <definedName name="中科目">'[140]細目（参考）'!#REF!</definedName>
    <definedName name="中部中">#REF!</definedName>
    <definedName name="抽出データ">#REF!</definedName>
    <definedName name="抽出データ1">#REF!</definedName>
    <definedName name="抽出データ2">#REF!</definedName>
    <definedName name="虫">[126]細目!$A$4</definedName>
    <definedName name="鋳鉄管切断機500以下" localSheetId="1">#REF!</definedName>
    <definedName name="鋳鉄管切断機500以下">#REF!</definedName>
    <definedName name="町">#REF!</definedName>
    <definedName name="町名">#REF!</definedName>
    <definedName name="調書" localSheetId="1">[109]設計書!#REF!</definedName>
    <definedName name="調書">[110]設計書!#REF!</definedName>
    <definedName name="調理室" localSheetId="1">種目!調理室</definedName>
    <definedName name="調理室">[0]!調理室</definedName>
    <definedName name="直工">#REF!</definedName>
    <definedName name="直工計">#REF!</definedName>
    <definedName name="直接仮設" localSheetId="1">#REF!</definedName>
    <definedName name="直接仮設">#REF!</definedName>
    <definedName name="直接仮設工事">#REF!</definedName>
    <definedName name="直接工事費計" localSheetId="1">[13]細目!#REF!</definedName>
    <definedName name="直接工事費計">[13]細目!#REF!</definedName>
    <definedName name="直接工事費合計">#REF!</definedName>
    <definedName name="直流電源">[81]電気２!#REF!</definedName>
    <definedName name="直流電源単価根拠">#REF!</definedName>
    <definedName name="追加共通費">#REF!</definedName>
    <definedName name="追加元工事">#REF!</definedName>
    <definedName name="通信">[6]設計書!$H$381</definedName>
    <definedName name="通信２">[6]設計書!$N$381</definedName>
    <definedName name="低減率">#REF!</definedName>
    <definedName name="摘要なし">[141]設計書!$J$4:$L$33,[141]設計書!$J$38:$L$67,[141]設計書!$J$72:$L$101,[141]設計書!$J$106:$L$135</definedName>
    <definedName name="適用">#REF!</definedName>
    <definedName name="適用１">#REF!</definedName>
    <definedName name="適用１０">#REF!</definedName>
    <definedName name="適用１‐設">#REF!</definedName>
    <definedName name="適用２">#REF!</definedName>
    <definedName name="適用２‐設">#REF!</definedName>
    <definedName name="適用３">#REF!</definedName>
    <definedName name="適用３‐設">#REF!</definedName>
    <definedName name="適用４">#REF!</definedName>
    <definedName name="適用４‐設">#REF!</definedName>
    <definedName name="適用７">#REF!</definedName>
    <definedName name="適用８">#REF!</definedName>
    <definedName name="適用９">#REF!</definedName>
    <definedName name="撤去">#REF!</definedName>
    <definedName name="撤去再設置">#REF!</definedName>
    <definedName name="撤去単価">[142]設計書!#REF!</definedName>
    <definedName name="鉄__筋" localSheetId="1">#REF!</definedName>
    <definedName name="鉄__筋">#REF!</definedName>
    <definedName name="鉄筋">#REF!</definedName>
    <definedName name="鉄筋D10">[80]◆ため桝!#REF!</definedName>
    <definedName name="鉄筋工" localSheetId="1">#REF!</definedName>
    <definedName name="鉄筋工">#REF!</definedName>
    <definedName name="鉄骨工" localSheetId="1">#REF!</definedName>
    <definedName name="鉄骨工">#REF!</definedName>
    <definedName name="天井C2">[7]内装!$BO$517</definedName>
    <definedName name="天井C3">[7]内装!$BP$517</definedName>
    <definedName name="天井C4">[7]内装!$BQ$517</definedName>
    <definedName name="電改仮">#REF!</definedName>
    <definedName name="電改諸">#REF!</definedName>
    <definedName name="電気">#REF!</definedName>
    <definedName name="電気２" localSheetId="1">#REF!</definedName>
    <definedName name="電気２">#REF!</definedName>
    <definedName name="電気Ｅ">#REF!</definedName>
    <definedName name="電気改修共仮該当列">#REF!</definedName>
    <definedName name="電気改修共仮境界フラグ">#REF!</definedName>
    <definedName name="電気改修共仮費率下限率">#REF!</definedName>
    <definedName name="電気改修共仮費率上限率">#REF!</definedName>
    <definedName name="電気改修共通仮設費率">#REF!</definedName>
    <definedName name="電気改修共通仮設費率表">#REF!</definedName>
    <definedName name="電気改修純工事費">#REF!</definedName>
    <definedName name="電気改修純工事費額">#REF!</definedName>
    <definedName name="電気改修純工事費額下限値">#REF!</definedName>
    <definedName name="電気改修純工事費額上限値">#REF!</definedName>
    <definedName name="電気改修諸経費該当列">#REF!</definedName>
    <definedName name="電気改修諸経費境界フラグ">#REF!</definedName>
    <definedName name="電気改修諸経費率下限率">#REF!</definedName>
    <definedName name="電気改修諸経費率上限率">#REF!</definedName>
    <definedName name="電気改修諸経費率表">#REF!</definedName>
    <definedName name="電気改修直下共仮費率">#REF!</definedName>
    <definedName name="電気改修直下純工事費額">#REF!</definedName>
    <definedName name="電気改修直下諸経費率">#REF!</definedName>
    <definedName name="電気改修直下直工費額">#REF!</definedName>
    <definedName name="電気改修直工費額">#REF!</definedName>
    <definedName name="電気改修直工費額下限値">#REF!</definedName>
    <definedName name="電気改修直工費額上限値">#REF!</definedName>
    <definedName name="電気改修直上共仮費率">#REF!</definedName>
    <definedName name="電気改修直上純工事費額">#REF!</definedName>
    <definedName name="電気改修直上諸経費率">#REF!</definedName>
    <definedName name="電気改修直上直工費額">#REF!</definedName>
    <definedName name="電気改修直接工事費">#REF!</definedName>
    <definedName name="電気時計">[81]電気４!#REF!</definedName>
    <definedName name="電気錠">[6]設計書!$H$281</definedName>
    <definedName name="電気錠２">[6]設計書!$N$281</definedName>
    <definedName name="電気新営共仮該当列">#REF!</definedName>
    <definedName name="電気新営共仮境界フラグ">#REF!</definedName>
    <definedName name="電気新営共仮費率下限率">#REF!</definedName>
    <definedName name="電気新営共仮費率上限率">#REF!</definedName>
    <definedName name="電気新営共通仮設費率">#REF!</definedName>
    <definedName name="電気新営共通仮設費率表">#REF!</definedName>
    <definedName name="電気新営純工事費">#REF!</definedName>
    <definedName name="電気新営純工事費額">#REF!</definedName>
    <definedName name="電気新営純工事費額下限値">#REF!</definedName>
    <definedName name="電気新営純工事費額上限値">#REF!</definedName>
    <definedName name="電気新営諸経費該当列">#REF!</definedName>
    <definedName name="電気新営諸経費境界フラグ">#REF!</definedName>
    <definedName name="電気新営諸経費率下限率">#REF!</definedName>
    <definedName name="電気新営諸経費率上限率">#REF!</definedName>
    <definedName name="電気新営諸経費率表">#REF!</definedName>
    <definedName name="電気新営直下共仮費率">#REF!</definedName>
    <definedName name="電気新営直下純工事費額">#REF!</definedName>
    <definedName name="電気新営直下諸経費率">#REF!</definedName>
    <definedName name="電気新営直下直工費額">#REF!</definedName>
    <definedName name="電気新営直工費額">#REF!</definedName>
    <definedName name="電気新営直工費額下限値">#REF!</definedName>
    <definedName name="電気新営直工費額上限値">#REF!</definedName>
    <definedName name="電気新営直上共仮費率">#REF!</definedName>
    <definedName name="電気新営直上純工事費額">#REF!</definedName>
    <definedName name="電気新営直上諸経費率">#REF!</definedName>
    <definedName name="電気新営直上直工費額">#REF!</definedName>
    <definedName name="電気新営直接工事費">#REF!</definedName>
    <definedName name="電気設備工事">#REF!</definedName>
    <definedName name="電気暖房設備工事計">#REF!</definedName>
    <definedName name="電気直接工事計">#REF!</definedName>
    <definedName name="電工">#REF!</definedName>
    <definedName name="電新仮">#REF!</definedName>
    <definedName name="電新諸">#REF!</definedName>
    <definedName name="電線管" localSheetId="1">#REF!</definedName>
    <definedName name="電線管">#REF!</definedName>
    <definedName name="電線管類" localSheetId="1">#REF!</definedName>
    <definedName name="電線管類">#REF!</definedName>
    <definedName name="電灯">[6]設計書!$H$81</definedName>
    <definedName name="電灯２">[6]設計書!$N$81</definedName>
    <definedName name="電灯計" localSheetId="1">[32]設計書!#REF!</definedName>
    <definedName name="電灯計">[33]設計書!#REF!</definedName>
    <definedName name="電灯設備工事">#REF!</definedName>
    <definedName name="電話">[6]設計書!$H$161</definedName>
    <definedName name="電話２">[6]設計書!$N$161</definedName>
    <definedName name="電話配管">[81]電気３!#REF!</definedName>
    <definedName name="電話配管設備工事">#REF!</definedName>
    <definedName name="塗装">#REF!</definedName>
    <definedName name="塗装･吹付" localSheetId="1">#REF!</definedName>
    <definedName name="塗装･吹付">#REF!</definedName>
    <definedName name="塗装工" localSheetId="1">#REF!</definedName>
    <definedName name="塗装工">#REF!</definedName>
    <definedName name="塗装費">#REF!</definedName>
    <definedName name="渡り廊下">[143]表紙!#REF!</definedName>
    <definedName name="土__工" localSheetId="1">#REF!</definedName>
    <definedName name="土__工">#REF!</definedName>
    <definedName name="土一般管理費等率">#REF!</definedName>
    <definedName name="土基本共通仮設費率">#REF!</definedName>
    <definedName name="土現場管理費率">#REF!</definedName>
    <definedName name="土工事">#REF!</definedName>
    <definedName name="土木世話役" localSheetId="1">#REF!</definedName>
    <definedName name="土木世話役">#REF!</definedName>
    <definedName name="凍結防止熱">'[105]設計書 (2)'!$L$313</definedName>
    <definedName name="東芝">[40]衛生!#REF!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統括安全管理者指名">#REF!</definedName>
    <definedName name="動力">[6]設計書!$H$141</definedName>
    <definedName name="動力２">[6]設計書!$N$141</definedName>
    <definedName name="動力計" localSheetId="1">[32]設計書!#REF!</definedName>
    <definedName name="動力計">[33]設計書!#REF!</definedName>
    <definedName name="動力設備計" localSheetId="1">[13]細目!#REF!</definedName>
    <definedName name="動力設備計">[13]細目!#REF!</definedName>
    <definedName name="動力設備工事">#REF!</definedName>
    <definedName name="得意先codo">#REF!</definedName>
    <definedName name="得意先名">#REF!</definedName>
    <definedName name="特記" localSheetId="1">[102]設計書!#REF!</definedName>
    <definedName name="特記">[103]設計書!#REF!</definedName>
    <definedName name="特記建築改修" localSheetId="1">[74]設計書!#REF!</definedName>
    <definedName name="特記建築改修">[144]設計書!#REF!</definedName>
    <definedName name="特記仕様書" localSheetId="1">[102]設計書!#REF!</definedName>
    <definedName name="特記仕様書">[103]設計書!#REF!</definedName>
    <definedName name="特殊">#REF!</definedName>
    <definedName name="特殊運転手" localSheetId="1">#REF!</definedName>
    <definedName name="特殊運転手">#REF!</definedName>
    <definedName name="特殊作業員" localSheetId="1">#REF!</definedName>
    <definedName name="特殊作業員">#REF!</definedName>
    <definedName name="特定_後_">#REF!</definedName>
    <definedName name="特定_前_">#REF!</definedName>
    <definedName name="特定工事">#REF!</definedName>
    <definedName name="読書" localSheetId="1">[101]設計書!#REF!</definedName>
    <definedName name="読書">[101]設計書!#REF!</definedName>
    <definedName name="内_外_装" localSheetId="1">#REF!</definedName>
    <definedName name="内_外_装">#REF!</definedName>
    <definedName name="内画面">#REF!</definedName>
    <definedName name="内記入">#REF!</definedName>
    <definedName name="内作成">#REF!</definedName>
    <definedName name="内作成2">#REF!</definedName>
    <definedName name="内終了">#REF!</definedName>
    <definedName name="内接続">#REF!</definedName>
    <definedName name="内部建具工事計">#REF!</definedName>
    <definedName name="内部足場">#REF!</definedName>
    <definedName name="内部足場1">#REF!</definedName>
    <definedName name="内部木製建具計" localSheetId="1">'[82](乙)'!#REF!</definedName>
    <definedName name="内部木製建具計">'[82](乙)'!#REF!</definedName>
    <definedName name="内訳">[28]!内訳</definedName>
    <definedName name="内訳書">#REF!</definedName>
    <definedName name="内訳書コピー" localSheetId="1">種目!内訳書コピー</definedName>
    <definedName name="内訳書コピー">[0]!内訳書コピー</definedName>
    <definedName name="内訳範囲">#REF!</definedName>
    <definedName name="南面">#REF!</definedName>
    <definedName name="二">'[82](乙)'!#REF!</definedName>
    <definedName name="二次利用水温">#REF!</definedName>
    <definedName name="日_付">#REF!</definedName>
    <definedName name="日平均降雪深">[105]設計書!$A$1:$D$26</definedName>
    <definedName name="入力">#REF!</definedName>
    <definedName name="入力4" localSheetId="1">種目!入力4</definedName>
    <definedName name="入力4">[0]!入力4</definedName>
    <definedName name="入力画面4" localSheetId="1">種目!入力画面4</definedName>
    <definedName name="入力画面4">[0]!入力画面4</definedName>
    <definedName name="納入先">#REF!</definedName>
    <definedName name="廃材処分費" localSheetId="1">#REF!</definedName>
    <definedName name="廃材処分費">#REF!</definedName>
    <definedName name="排水" hidden="1">{#N/A,#N/A,FALSE,"EDIT_W"}</definedName>
    <definedName name="排水処理">#REF!</definedName>
    <definedName name="排水設備工事計">#REF!</definedName>
    <definedName name="排水保温" hidden="1">{#N/A,#N/A,FALSE,"内訳書";#N/A,#N/A,FALSE,"見積比較表";#N/A,#N/A,FALSE,"複合単価";#N/A,#N/A,FALSE,"拾出表"}</definedName>
    <definedName name="配管">#REF!</definedName>
    <definedName name="配管工" localSheetId="1">#REF!</definedName>
    <definedName name="配管工">#REF!</definedName>
    <definedName name="配管工事">#REF!</definedName>
    <definedName name="配管撤去" localSheetId="1">'[145]単価根拠表(設備)'!#REF!</definedName>
    <definedName name="配管撤去">'[145]単価根拠表(設備)'!#REF!</definedName>
    <definedName name="配線器具ｺﾋﾟｰ">'[146]内訳明細書 '!#REF!</definedName>
    <definedName name="配電">[6]設計書!$H$361</definedName>
    <definedName name="配電２">[6]設計書!$N$361</definedName>
    <definedName name="剥離剤" localSheetId="1">#REF!</definedName>
    <definedName name="剥離剤">#REF!</definedName>
    <definedName name="八戸北2_PAC" localSheetId="1">#REF!</definedName>
    <definedName name="八戸北2_PAC">#REF!</definedName>
    <definedName name="搬入" localSheetId="1">#REF!</definedName>
    <definedName name="搬入">#REF!</definedName>
    <definedName name="搬入据付費">#REF!</definedName>
    <definedName name="搬入費">#REF!</definedName>
    <definedName name="板金">#REF!</definedName>
    <definedName name="板金工事計">#REF!</definedName>
    <definedName name="範囲">[147]明細!$A$4:$I$43</definedName>
    <definedName name="範囲名">#REF!</definedName>
    <definedName name="番号" localSheetId="1">#REF!</definedName>
    <definedName name="番号">#REF!</definedName>
    <definedName name="番号付">#REF!</definedName>
    <definedName name="比較" hidden="1">{#N/A,#N/A,FALSE,"内訳書";#N/A,#N/A,FALSE,"見積比較表";#N/A,#N/A,FALSE,"複合単価";#N/A,#N/A,FALSE,"拾出表"}</definedName>
    <definedName name="比較表">[148]VE!#REF!</definedName>
    <definedName name="比率" localSheetId="1">[102]設計書!#REF!</definedName>
    <definedName name="比率">[103]設計書!#REF!</definedName>
    <definedName name="比率表">#REF!</definedName>
    <definedName name="非常照明">[6]設計書!$H$101</definedName>
    <definedName name="非常照明２">[6]設計書!$N$101</definedName>
    <definedName name="飛揚し１">#REF!</definedName>
    <definedName name="備考抜き">'[149]設計書(建築）金入り'!$N$145:$P$174,'[149]設計書(建築）金入り'!$N$181:$P$210,'[149]設計書(建築）金入り'!$N$216:$P$245,'[149]設計書(建築）金入り'!$N$252:$P$281,'[149]設計書(建築）金入り'!$N$287:$P$316,'[149]設計書(建築）金入り'!$N$323:$P$352,'[149]設計書(建築）金入り'!$N$358:$P$387,'[149]設計書(建築）金入り'!$N$394:$P$423,'[149]設計書(建築）金入り'!$N$429:$P$458,'[149]設計書(建築）金入り'!$N$465:$P$494,'[149]設計書(建築）金入り'!$N$500:$P$529,'[149]設計書(建築）金入り'!$N$536:$P$565,'[149]設計書(建築）金入り'!$N$571:$P$600,'[149]設計書(建築）金入り'!$N$607:$P$636,'[149]設計書(建築）金入り'!$N$642:$P$671</definedName>
    <definedName name="備考抜き2">'[149]設計書(建築）金入り'!$N$678:$P$707,'[149]設計書(建築）金入り'!$N$713:$P$742,'[149]設計書(建築）金入り'!$N$749:$P$778,'[149]設計書(建築）金入り'!$N$784:$P$813,'[149]設計書(建築）金入り'!$N$820:$P$849,'[149]設計書(建築）金入り'!$N$855:$P$884,'[149]設計書(建築）金入り'!$N$891:$P$920,'[149]設計書(建築）金入り'!$N$926:$P$955,'[149]設計書(建築）金入り'!$N$962:$P$991,'[149]設計書(建築）金入り'!$N$997:$P$1026,'[149]設計書(建築）金入り'!$N$1033:$P$1062,'[149]設計書(建築）金入り'!$N$1068:$P$1097,'[149]設計書(建築）金入り'!$N$1104:$P$1133,'[149]設計書(建築）金入り'!$N$1139:$P$1168,'[149]設計書(建築）金入り'!$N$1175:$P$1204</definedName>
    <definedName name="備考抜き3">'[112]設計書(①）'!#REF!</definedName>
    <definedName name="備考抜きＥ">'[114]設計書(電気)金入り'!$M$142:$O$171,'[114]設計書(電気)金入り'!$M$178:$O$207,'[114]設計書(電気)金入り'!$M$212:$O$241,'[114]設計書(電気)金入り'!$M$248:$O$277,'[114]設計書(電気)金入り'!$M$282:$O$311,'[114]設計書(電気)金入り'!$M$318:$O$347,'[114]設計書(電気)金入り'!$M$352:$O$381,'[114]設計書(電気)金入り'!$M$388:$O$417,'[114]設計書(電気)金入り'!$M$422:$O$451,'[114]設計書(電気)金入り'!$M$458:$O$487,'[114]設計書(電気)金入り'!$M$492:$O$521,'[114]設計書(電気)金入り'!$M$528:$O$557,'[114]設計書(電気)金入り'!$M$562:$O$591</definedName>
    <definedName name="備考抜きＭ">'[114]設計書(機械)金入り'!$M$142:$O$171,'[114]設計書(機械)金入り'!$M$178:$O$207,'[114]設計書(機械)金入り'!$M$212:$O$241,'[114]設計書(機械)金入り'!$M$248:$O$277,'[114]設計書(機械)金入り'!$M$282:$O$311,'[114]設計書(機械)金入り'!$M$318:$O$347,'[114]設計書(機械)金入り'!$M$352:$O$381,'[114]設計書(機械)金入り'!$M$388:$O$417,'[114]設計書(機械)金入り'!$M$422:$O$451,'[114]設計書(機械)金入り'!$M$458:$O$487,'[114]設計書(機械)金入り'!$M$492:$O$521,'[114]設計書(機械)金入り'!$M$528:$O$557,'[114]設計書(機械)金入り'!$M$562:$O$591,'[114]設計書(機械)金入り'!$M$598:$O$627,'[114]設計書(機械)金入り'!$M$632:$O$661</definedName>
    <definedName name="必要総水量">#REF!</definedName>
    <definedName name="氷の比熱">[105]比較表!$W$39</definedName>
    <definedName name="氷の比熱Ｃs">#REF!</definedName>
    <definedName name="氷の融解潜熱">[105]比較表!$B$41</definedName>
    <definedName name="氷の融解潜熱Ｊ">[105]比較表!$B$41</definedName>
    <definedName name="氷の融解熱">#REF!</definedName>
    <definedName name="氷の融解熱J">#REF!</definedName>
    <definedName name="表紙">#REF!</definedName>
    <definedName name="表紙１">#REF!</definedName>
    <definedName name="表紙２">#REF!</definedName>
    <definedName name="表示">#REF!</definedName>
    <definedName name="表流水水温">'[105]設計書 (2)'!$B$134</definedName>
    <definedName name="付属舎">[89]大項目!#REF!</definedName>
    <definedName name="付属品率">#REF!</definedName>
    <definedName name="敷設方法">#REF!</definedName>
    <definedName name="敷設方法２">#REF!</definedName>
    <definedName name="敷設方法３">#REF!</definedName>
    <definedName name="普通">#REF!</definedName>
    <definedName name="普通S">#REF!</definedName>
    <definedName name="普通ｾﾒﾝﾄ" localSheetId="1">#REF!</definedName>
    <definedName name="普通ｾﾒﾝﾄ">#REF!</definedName>
    <definedName name="普通ｾﾒﾝﾄ_1000" localSheetId="1">#REF!</definedName>
    <definedName name="普通ｾﾒﾝﾄ_1000">#REF!</definedName>
    <definedName name="普通ｾﾒﾝﾄ50未満" localSheetId="1">#REF!</definedName>
    <definedName name="普通ｾﾒﾝﾄ50未満">#REF!</definedName>
    <definedName name="普通型枠">[80]◆ため桝!#REF!</definedName>
    <definedName name="普通作業員" localSheetId="1">#REF!</definedName>
    <definedName name="普通作業員">#REF!</definedName>
    <definedName name="負担金" localSheetId="1">[101]設計書!#REF!</definedName>
    <definedName name="負担金">[101]設計書!#REF!</definedName>
    <definedName name="部位">#REF!</definedName>
    <definedName name="部分印刷">[46]表紙!#REF!</definedName>
    <definedName name="部分印刷０２">#REF!</definedName>
    <definedName name="部枚">#REF!</definedName>
    <definedName name="風速u">#REF!</definedName>
    <definedName name="副単" localSheetId="1">#REF!</definedName>
    <definedName name="副単">#REF!</definedName>
    <definedName name="福野小">#REF!</definedName>
    <definedName name="福野小２">#REF!</definedName>
    <definedName name="福野小３">#REF!</definedName>
    <definedName name="複合" localSheetId="1">[150]設計書!#REF!</definedName>
    <definedName name="複合">[150]設計書!#REF!</definedName>
    <definedName name="複合工費" localSheetId="1">#REF!</definedName>
    <definedName name="複合工費">#REF!</definedName>
    <definedName name="複合単価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 localSheetId="1">#REF!</definedName>
    <definedName name="複合単価表">#REF!</definedName>
    <definedName name="複雑度">#REF!</definedName>
    <definedName name="複写範囲">#REF!</definedName>
    <definedName name="複単">#REF!</definedName>
    <definedName name="複単1">#REF!</definedName>
    <definedName name="複単最新">#REF!</definedName>
    <definedName name="文字ピッチ">#REF!</definedName>
    <definedName name="併用qu">#REF!</definedName>
    <definedName name="併用散水水温">#REF!</definedName>
    <definedName name="頁NO">#REF!</definedName>
    <definedName name="頁行">#REF!</definedName>
    <definedName name="頁行数">#REF!</definedName>
    <definedName name="頁指定1">#REF!</definedName>
    <definedName name="頁指定2">#REF!</definedName>
    <definedName name="頁表示">#REF!</definedName>
    <definedName name="頁付け">#REF!</definedName>
    <definedName name="頁枚数">[46]表紙!#REF!</definedName>
    <definedName name="壁W1">[7]内装!$BF$517</definedName>
    <definedName name="壁W10" localSheetId="1">[7]内装!#REF!</definedName>
    <definedName name="壁W10">[7]内装!#REF!</definedName>
    <definedName name="壁W11" localSheetId="1">[7]内装!#REF!</definedName>
    <definedName name="壁W11">[7]内装!#REF!</definedName>
    <definedName name="壁W12" localSheetId="1">[7]内装!#REF!</definedName>
    <definedName name="壁W12">[7]内装!#REF!</definedName>
    <definedName name="壁W13" localSheetId="1">[7]内装!#REF!</definedName>
    <definedName name="壁W13">[7]内装!#REF!</definedName>
    <definedName name="壁W14" localSheetId="1">[7]内装!#REF!</definedName>
    <definedName name="壁W14">[7]内装!#REF!</definedName>
    <definedName name="壁W15" localSheetId="1">[7]内装!#REF!</definedName>
    <definedName name="壁W15">[7]内装!#REF!</definedName>
    <definedName name="壁W2">[7]内装!$BG$517</definedName>
    <definedName name="壁W4">[7]内装!$BI$517</definedName>
    <definedName name="壁W6">[7]内装!$BK$517</definedName>
    <definedName name="壁W9" localSheetId="1">[7]内装!#REF!</definedName>
    <definedName name="壁W9">[7]内装!#REF!</definedName>
    <definedName name="別紙明細">[151]細目!#REF!</definedName>
    <definedName name="変更消費熱量">#REF!</definedName>
    <definedName name="変更上部熱">#REF!</definedName>
    <definedName name="変更熱量">#REF!</definedName>
    <definedName name="変更密度">#REF!</definedName>
    <definedName name="変電設備計" localSheetId="1">[13]細目!#REF!</definedName>
    <definedName name="変電設備計">[13]細目!#REF!</definedName>
    <definedName name="便所">[0]!便所</definedName>
    <definedName name="便所改修">[0]!便所改修</definedName>
    <definedName name="弁筺100">#REF!</definedName>
    <definedName name="弁筺150">#REF!</definedName>
    <definedName name="弁筺50">#REF!</definedName>
    <definedName name="保温">#REF!</definedName>
    <definedName name="保温AA" hidden="1">[108]見積比較!#REF!</definedName>
    <definedName name="保温工事" hidden="1">{#N/A,#N/A,FALSE,"EDIT_W"}</definedName>
    <definedName name="保温単価" hidden="1">{#N/A,#N/A,FALSE,"EDIT_W"}</definedName>
    <definedName name="舗装体熱伝導率">#REF!</definedName>
    <definedName name="歩掛け">#REF!</definedName>
    <definedName name="歩係">#REF!</definedName>
    <definedName name="歩合" localSheetId="1">[109]設計書!#REF!</definedName>
    <definedName name="歩合">[110]設計書!#REF!</definedName>
    <definedName name="歩道末端水温">'[105]設計書 (2)'!$B$137</definedName>
    <definedName name="補給率">#REF!</definedName>
    <definedName name="放熱管ピッチ">#REF!</definedName>
    <definedName name="放熱管ﾕﾆｯﾄ面積">#REF!</definedName>
    <definedName name="放熱管口径">#REF!</definedName>
    <definedName name="放熱管消費熱量">#REF!</definedName>
    <definedName name="放熱管長さ">#REF!</definedName>
    <definedName name="放熱低下水温">#REF!</definedName>
    <definedName name="泡消">#REF!</definedName>
    <definedName name="防__水" localSheetId="1">#REF!</definedName>
    <definedName name="防__水">#REF!</definedName>
    <definedName name="防災会議室単価根拠">#REF!</definedName>
    <definedName name="防災電気設備計" localSheetId="1">[13]細目!#REF!</definedName>
    <definedName name="防災電気設備計">[13]細目!#REF!</definedName>
    <definedName name="防振100">#REF!</definedName>
    <definedName name="防水">#REF!</definedName>
    <definedName name="防水工" localSheetId="1">#REF!</definedName>
    <definedName name="防水工">#REF!</definedName>
    <definedName name="北面">#REF!</definedName>
    <definedName name="本数">#REF!</definedName>
    <definedName name="本体">#REF!</definedName>
    <definedName name="埋戻">#REF!</definedName>
    <definedName name="埋戻し人力">[80]◆ため桝!#REF!</definedName>
    <definedName name="枚数">#REF!</definedName>
    <definedName name="桝" hidden="1">#REF!</definedName>
    <definedName name="末端水温t2">#REF!</definedName>
    <definedName name="密粒AS" localSheetId="1">#REF!</definedName>
    <definedName name="密粒AS">#REF!</definedName>
    <definedName name="無し" localSheetId="1">[95]細目!#REF!</definedName>
    <definedName name="無し">[95]細目!#REF!</definedName>
    <definedName name="無散水Ｑｕ">#REF!</definedName>
    <definedName name="無停電">[81]電気２!#REF!</definedName>
    <definedName name="無停電単価根拠">#REF!</definedName>
    <definedName name="名称">#REF!</definedName>
    <definedName name="名称消去">#REF!</definedName>
    <definedName name="明細">[63]細目!#REF!</definedName>
    <definedName name="明細書" localSheetId="1">#REF!</definedName>
    <definedName name="明細書">#REF!</definedName>
    <definedName name="明細数量">[147]明細!$F$4:$F$43</definedName>
    <definedName name="木__工" localSheetId="1">#REF!</definedName>
    <definedName name="木__工">#REF!</definedName>
    <definedName name="木製建具" localSheetId="1">#REF!</definedName>
    <definedName name="木製建具">#REF!</definedName>
    <definedName name="輸送１" localSheetId="1">#REF!</definedName>
    <definedName name="輸送１">#REF!</definedName>
    <definedName name="輸送費" localSheetId="1">#REF!</definedName>
    <definedName name="輸送費">#REF!</definedName>
    <definedName name="誘導灯・非常警報">[6]設計書!$H$121</definedName>
    <definedName name="誘導灯・非常警報２">[6]設計書!$N$121</definedName>
    <definedName name="融解係数">[105]比較表!#REF!</definedName>
    <definedName name="融解係数k">#REF!</definedName>
    <definedName name="融解熱">#REF!</definedName>
    <definedName name="融雪用電源設備工事" localSheetId="1">#REF!</definedName>
    <definedName name="融雪用電源設備工事">#REF!</definedName>
    <definedName name="容量">#REF!</definedName>
    <definedName name="様式集">#REF!</definedName>
    <definedName name="溶接工" localSheetId="1">#REF!</definedName>
    <definedName name="溶接工">#REF!</definedName>
    <definedName name="溶接棒" localSheetId="1">#REF!</definedName>
    <definedName name="溶接棒">#REF!</definedName>
    <definedName name="率">[139]共通費率!$A$3:$D$51</definedName>
    <definedName name="流速計算">#REF!</definedName>
    <definedName name="粒調砕石Mｰ30" localSheetId="1">#REF!</definedName>
    <definedName name="粒調砕石Mｰ30">#REF!</definedName>
    <definedName name="冷蔵庫床改修工事">#REF!</definedName>
    <definedName name="列幅">#REF!</definedName>
    <definedName name="連送">#REF!</definedName>
    <definedName name="路床砕石" localSheetId="1">#REF!</definedName>
    <definedName name="路床砕石">#REF!</definedName>
    <definedName name="路面露出率">#REF!</definedName>
    <definedName name="労務原価">#REF!</definedName>
    <definedName name="労務資材単価表">[152]労務資材単価表!$A$3:$H$116</definedName>
    <definedName name="労務人工">#REF!</definedName>
    <definedName name="労務単価">#REF!</definedName>
    <definedName name="労務費">#REF!</definedName>
    <definedName name="廊下">#REF!</definedName>
    <definedName name="枠">#REF!</definedName>
    <definedName name="攪拌係数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2" i="13" l="1"/>
  <c r="D590" i="13"/>
  <c r="D731" i="13"/>
  <c r="D637" i="13"/>
  <c r="D636" i="13"/>
  <c r="D635" i="13"/>
  <c r="D634" i="13"/>
  <c r="D633" i="13"/>
  <c r="D632" i="13"/>
  <c r="D478" i="13" l="1"/>
  <c r="D477" i="13"/>
  <c r="D476" i="13"/>
  <c r="D474" i="13"/>
  <c r="D475" i="13"/>
  <c r="D473" i="13"/>
  <c r="D805" i="13"/>
  <c r="D804" i="13"/>
  <c r="D803" i="13"/>
  <c r="D396" i="13"/>
  <c r="D399" i="13"/>
  <c r="D403" i="13"/>
  <c r="D394" i="13"/>
  <c r="D393" i="13"/>
  <c r="D392" i="13"/>
  <c r="D390" i="13"/>
  <c r="D387" i="13"/>
  <c r="D385" i="13"/>
  <c r="D384" i="13"/>
  <c r="D401" i="13"/>
  <c r="D400" i="13"/>
  <c r="D397" i="13"/>
  <c r="D389" i="13"/>
  <c r="D386" i="13"/>
  <c r="D269" i="13"/>
  <c r="D123" i="13"/>
  <c r="B382" i="13" l="1"/>
  <c r="A382" i="13"/>
  <c r="B162" i="13" l="1"/>
  <c r="A162" i="13"/>
  <c r="A802" i="13" l="1"/>
  <c r="B782" i="13" l="1"/>
  <c r="A782" i="13"/>
  <c r="B802" i="13" l="1"/>
  <c r="B702" i="13"/>
  <c r="A702" i="13"/>
  <c r="B662" i="13"/>
  <c r="A662" i="13"/>
  <c r="B602" i="13"/>
  <c r="A602" i="13"/>
  <c r="B542" i="13"/>
  <c r="A542" i="13"/>
  <c r="B422" i="13"/>
  <c r="A422" i="13"/>
  <c r="B462" i="13" l="1"/>
  <c r="A462" i="13"/>
  <c r="B202" i="13"/>
  <c r="A202" i="13"/>
  <c r="B102" i="13"/>
  <c r="A102" i="13"/>
  <c r="B22" i="13" l="1"/>
  <c r="A22" i="13"/>
</calcChain>
</file>

<file path=xl/sharedStrings.xml><?xml version="1.0" encoding="utf-8"?>
<sst xmlns="http://schemas.openxmlformats.org/spreadsheetml/2006/main" count="1678" uniqueCount="656">
  <si>
    <t>単位</t>
  </si>
  <si>
    <t>単　価</t>
  </si>
  <si>
    <t>数　量</t>
  </si>
  <si>
    <t>空調機器設備</t>
    <rPh sb="0" eb="2">
      <t>クウチョウ</t>
    </rPh>
    <rPh sb="2" eb="4">
      <t>キキ</t>
    </rPh>
    <rPh sb="4" eb="6">
      <t>セツビ</t>
    </rPh>
    <phoneticPr fontId="44"/>
  </si>
  <si>
    <t>式</t>
    <rPh sb="0" eb="1">
      <t>シキ</t>
    </rPh>
    <phoneticPr fontId="44"/>
  </si>
  <si>
    <t>配管設備</t>
    <rPh sb="0" eb="2">
      <t>ハイカン</t>
    </rPh>
    <rPh sb="2" eb="4">
      <t>セツビ</t>
    </rPh>
    <phoneticPr fontId="44"/>
  </si>
  <si>
    <t>小計</t>
    <rPh sb="0" eb="2">
      <t>ショウケイ</t>
    </rPh>
    <phoneticPr fontId="44"/>
  </si>
  <si>
    <t>ｍ</t>
    <phoneticPr fontId="44"/>
  </si>
  <si>
    <t>保温工事</t>
    <rPh sb="0" eb="2">
      <t>ホオン</t>
    </rPh>
    <rPh sb="2" eb="4">
      <t>コウジ</t>
    </rPh>
    <phoneticPr fontId="44"/>
  </si>
  <si>
    <t>個</t>
    <rPh sb="0" eb="1">
      <t>コ</t>
    </rPh>
    <phoneticPr fontId="44"/>
  </si>
  <si>
    <t>箇所</t>
    <rPh sb="0" eb="2">
      <t>カショ</t>
    </rPh>
    <phoneticPr fontId="44"/>
  </si>
  <si>
    <t>個</t>
    <rPh sb="0" eb="1">
      <t>コ</t>
    </rPh>
    <phoneticPr fontId="2"/>
  </si>
  <si>
    <t>ｍ</t>
    <phoneticPr fontId="44"/>
  </si>
  <si>
    <t>台</t>
    <rPh sb="0" eb="1">
      <t>ダイ</t>
    </rPh>
    <phoneticPr fontId="44"/>
  </si>
  <si>
    <t>冷媒管区画貫通部処理</t>
    <rPh sb="0" eb="2">
      <t>レイバイ</t>
    </rPh>
    <rPh sb="2" eb="3">
      <t>カン</t>
    </rPh>
    <rPh sb="3" eb="5">
      <t>クカク</t>
    </rPh>
    <rPh sb="5" eb="7">
      <t>カンツウ</t>
    </rPh>
    <rPh sb="7" eb="8">
      <t>ブ</t>
    </rPh>
    <rPh sb="8" eb="10">
      <t>ショリ</t>
    </rPh>
    <phoneticPr fontId="44"/>
  </si>
  <si>
    <t>か所</t>
    <rPh sb="1" eb="2">
      <t>ショ</t>
    </rPh>
    <phoneticPr fontId="44"/>
  </si>
  <si>
    <t>屋内一般　25A</t>
    <rPh sb="0" eb="2">
      <t>オクナイ</t>
    </rPh>
    <rPh sb="2" eb="4">
      <t>イッパン</t>
    </rPh>
    <phoneticPr fontId="44"/>
  </si>
  <si>
    <t>25A　ｃ2･(ﾛ)･Ⅶ</t>
    <phoneticPr fontId="44"/>
  </si>
  <si>
    <t>換気設備</t>
    <rPh sb="0" eb="2">
      <t>カンキ</t>
    </rPh>
    <rPh sb="2" eb="4">
      <t>セツビ</t>
    </rPh>
    <phoneticPr fontId="44"/>
  </si>
  <si>
    <t>給水設備</t>
    <rPh sb="0" eb="2">
      <t>キュウスイ</t>
    </rPh>
    <rPh sb="2" eb="4">
      <t>セツビ</t>
    </rPh>
    <phoneticPr fontId="44"/>
  </si>
  <si>
    <t>給湯設備</t>
    <rPh sb="0" eb="2">
      <t>キュウトウ</t>
    </rPh>
    <rPh sb="2" eb="4">
      <t>セツビ</t>
    </rPh>
    <phoneticPr fontId="44"/>
  </si>
  <si>
    <t>ガス設備</t>
    <rPh sb="2" eb="4">
      <t>セツビ</t>
    </rPh>
    <phoneticPr fontId="44"/>
  </si>
  <si>
    <t>総合調整費</t>
    <rPh sb="0" eb="2">
      <t>ソウゴウ</t>
    </rPh>
    <rPh sb="2" eb="4">
      <t>チョウセイ</t>
    </rPh>
    <rPh sb="4" eb="5">
      <t>ヒ</t>
    </rPh>
    <phoneticPr fontId="44"/>
  </si>
  <si>
    <t>R2 　9.52+15.88</t>
    <phoneticPr fontId="44"/>
  </si>
  <si>
    <t>R3 　9.52+19.05</t>
    <phoneticPr fontId="44"/>
  </si>
  <si>
    <t>R4 　9.52+22.22</t>
    <phoneticPr fontId="44"/>
  </si>
  <si>
    <t>R6 　12.7+28.58</t>
    <phoneticPr fontId="44"/>
  </si>
  <si>
    <t>R7 　15.88+28.58</t>
    <phoneticPr fontId="44"/>
  </si>
  <si>
    <t>屋内一般　40A</t>
    <rPh sb="0" eb="2">
      <t>オクナイ</t>
    </rPh>
    <rPh sb="2" eb="4">
      <t>イッパン</t>
    </rPh>
    <phoneticPr fontId="44"/>
  </si>
  <si>
    <t>硬質塩化ビニル管 VP（ドレン）</t>
    <rPh sb="0" eb="2">
      <t>コウシツ</t>
    </rPh>
    <rPh sb="2" eb="4">
      <t>エンカ</t>
    </rPh>
    <rPh sb="7" eb="8">
      <t>カン</t>
    </rPh>
    <phoneticPr fontId="44"/>
  </si>
  <si>
    <t>耐火二層管 VP（ドレン）</t>
    <rPh sb="0" eb="2">
      <t>タイカ</t>
    </rPh>
    <rPh sb="2" eb="4">
      <t>ニソウ</t>
    </rPh>
    <rPh sb="4" eb="5">
      <t>カン</t>
    </rPh>
    <phoneticPr fontId="44"/>
  </si>
  <si>
    <t>HEU-1</t>
    <phoneticPr fontId="44"/>
  </si>
  <si>
    <t>空調換気扇</t>
    <rPh sb="0" eb="2">
      <t>クウチョウ</t>
    </rPh>
    <rPh sb="2" eb="5">
      <t>カンキセン</t>
    </rPh>
    <phoneticPr fontId="44"/>
  </si>
  <si>
    <t>FC-1</t>
    <phoneticPr fontId="44"/>
  </si>
  <si>
    <t>天井換気扇</t>
    <rPh sb="0" eb="2">
      <t>テンジョウ</t>
    </rPh>
    <rPh sb="2" eb="5">
      <t>カンキセン</t>
    </rPh>
    <phoneticPr fontId="44"/>
  </si>
  <si>
    <t>台</t>
    <rPh sb="0" eb="1">
      <t>ダイ</t>
    </rPh>
    <phoneticPr fontId="44"/>
  </si>
  <si>
    <t>FC-2</t>
    <phoneticPr fontId="44"/>
  </si>
  <si>
    <t>FC-3</t>
    <phoneticPr fontId="44"/>
  </si>
  <si>
    <t>OA-1</t>
    <phoneticPr fontId="44"/>
  </si>
  <si>
    <t>天井給気グリル</t>
    <rPh sb="0" eb="2">
      <t>テンジョウ</t>
    </rPh>
    <rPh sb="2" eb="4">
      <t>キュウキ</t>
    </rPh>
    <phoneticPr fontId="44"/>
  </si>
  <si>
    <t>ﾒｰｶｰ標準、ﾌｨﾙﾀｰ付（天井材組込）</t>
    <rPh sb="4" eb="6">
      <t>ヒョウジュン</t>
    </rPh>
    <rPh sb="12" eb="13">
      <t>ツキ</t>
    </rPh>
    <rPh sb="14" eb="16">
      <t>テンジョウ</t>
    </rPh>
    <rPh sb="16" eb="17">
      <t>ザイ</t>
    </rPh>
    <rPh sb="17" eb="19">
      <t>クミコ</t>
    </rPh>
    <phoneticPr fontId="44"/>
  </si>
  <si>
    <t>個</t>
    <rPh sb="0" eb="1">
      <t>コ</t>
    </rPh>
    <phoneticPr fontId="44"/>
  </si>
  <si>
    <t>矩形ダクト</t>
    <rPh sb="0" eb="2">
      <t>クケイ</t>
    </rPh>
    <phoneticPr fontId="44"/>
  </si>
  <si>
    <t>屋内隠蔽　I･(ﾛ)･XI</t>
    <rPh sb="0" eb="2">
      <t>オクナイ</t>
    </rPh>
    <rPh sb="2" eb="4">
      <t>インペイ</t>
    </rPh>
    <phoneticPr fontId="44"/>
  </si>
  <si>
    <t>㎡</t>
    <phoneticPr fontId="44"/>
  </si>
  <si>
    <t>0.6m/m</t>
    <phoneticPr fontId="44"/>
  </si>
  <si>
    <t>0.8m/m</t>
    <phoneticPr fontId="44"/>
  </si>
  <si>
    <t>スパイラルダクト</t>
    <phoneticPr fontId="44"/>
  </si>
  <si>
    <t>ｍ</t>
    <phoneticPr fontId="44"/>
  </si>
  <si>
    <t>100φ</t>
    <phoneticPr fontId="44"/>
  </si>
  <si>
    <t>150φ</t>
    <phoneticPr fontId="44"/>
  </si>
  <si>
    <t>150φ 屋内隠蔽　N･(ﾛ)･XI</t>
    <phoneticPr fontId="44"/>
  </si>
  <si>
    <t>消音フレキダクト</t>
    <rPh sb="0" eb="2">
      <t>ショウオン</t>
    </rPh>
    <phoneticPr fontId="44"/>
  </si>
  <si>
    <t>FD</t>
    <phoneticPr fontId="44"/>
  </si>
  <si>
    <t>VD</t>
    <phoneticPr fontId="44"/>
  </si>
  <si>
    <t>制気口</t>
    <rPh sb="0" eb="1">
      <t>セイ</t>
    </rPh>
    <rPh sb="1" eb="2">
      <t>キ</t>
    </rPh>
    <rPh sb="2" eb="3">
      <t>クチ</t>
    </rPh>
    <phoneticPr fontId="44"/>
  </si>
  <si>
    <t>制気口BOX　（Ｌ種内貼）</t>
    <rPh sb="0" eb="1">
      <t>セイ</t>
    </rPh>
    <rPh sb="1" eb="2">
      <t>キ</t>
    </rPh>
    <rPh sb="2" eb="3">
      <t>クチ</t>
    </rPh>
    <rPh sb="9" eb="10">
      <t>シュ</t>
    </rPh>
    <rPh sb="10" eb="12">
      <t>ウチバ</t>
    </rPh>
    <phoneticPr fontId="44"/>
  </si>
  <si>
    <t>洋風大便器</t>
  </si>
  <si>
    <t>組</t>
    <rPh sb="0" eb="1">
      <t>クミ</t>
    </rPh>
    <phoneticPr fontId="2"/>
  </si>
  <si>
    <t>散水栓</t>
  </si>
  <si>
    <t>SUS散水栓BOX</t>
  </si>
  <si>
    <t>小計</t>
    <rPh sb="0" eb="2">
      <t>ショウケイ</t>
    </rPh>
    <phoneticPr fontId="46"/>
  </si>
  <si>
    <t>衛生器具設備</t>
    <rPh sb="0" eb="2">
      <t>エイセイ</t>
    </rPh>
    <rPh sb="2" eb="4">
      <t>キグ</t>
    </rPh>
    <rPh sb="4" eb="6">
      <t>セツビ</t>
    </rPh>
    <phoneticPr fontId="44"/>
  </si>
  <si>
    <t>同上用手すり</t>
    <rPh sb="0" eb="2">
      <t>ドウジョウ</t>
    </rPh>
    <rPh sb="2" eb="3">
      <t>ヨウ</t>
    </rPh>
    <rPh sb="3" eb="4">
      <t>テ</t>
    </rPh>
    <phoneticPr fontId="44"/>
  </si>
  <si>
    <t>T112CL9</t>
    <phoneticPr fontId="44"/>
  </si>
  <si>
    <t>T28UNH13</t>
    <phoneticPr fontId="44"/>
  </si>
  <si>
    <t>屋内一般　20A</t>
    <rPh sb="0" eb="2">
      <t>オクナイ</t>
    </rPh>
    <rPh sb="2" eb="4">
      <t>イッパン</t>
    </rPh>
    <phoneticPr fontId="46"/>
  </si>
  <si>
    <t>ｍ</t>
    <phoneticPr fontId="46"/>
  </si>
  <si>
    <t>屋内一般　25A</t>
    <rPh sb="0" eb="2">
      <t>オクナイ</t>
    </rPh>
    <rPh sb="2" eb="4">
      <t>イッパン</t>
    </rPh>
    <phoneticPr fontId="46"/>
  </si>
  <si>
    <t>ｍ</t>
    <phoneticPr fontId="46"/>
  </si>
  <si>
    <t>屋内一般　32A</t>
    <rPh sb="0" eb="2">
      <t>オクナイ</t>
    </rPh>
    <rPh sb="2" eb="4">
      <t>イッパン</t>
    </rPh>
    <phoneticPr fontId="46"/>
  </si>
  <si>
    <t>屋内一般　40A</t>
    <rPh sb="0" eb="2">
      <t>オクナイ</t>
    </rPh>
    <rPh sb="2" eb="4">
      <t>イッパン</t>
    </rPh>
    <phoneticPr fontId="46"/>
  </si>
  <si>
    <t>20A</t>
    <phoneticPr fontId="46"/>
  </si>
  <si>
    <t>25A</t>
    <phoneticPr fontId="46"/>
  </si>
  <si>
    <t>32A</t>
    <phoneticPr fontId="46"/>
  </si>
  <si>
    <t>40A</t>
    <phoneticPr fontId="46"/>
  </si>
  <si>
    <t>50A</t>
    <phoneticPr fontId="46"/>
  </si>
  <si>
    <t>個</t>
    <rPh sb="0" eb="1">
      <t>コ</t>
    </rPh>
    <phoneticPr fontId="46"/>
  </si>
  <si>
    <t>フレキシブル継手</t>
    <rPh sb="6" eb="7">
      <t>ツ</t>
    </rPh>
    <rPh sb="7" eb="8">
      <t>テ</t>
    </rPh>
    <phoneticPr fontId="46"/>
  </si>
  <si>
    <t>弁桝</t>
    <rPh sb="0" eb="1">
      <t>ベン</t>
    </rPh>
    <rPh sb="1" eb="2">
      <t>マス</t>
    </rPh>
    <phoneticPr fontId="2"/>
  </si>
  <si>
    <t>VC-P</t>
    <phoneticPr fontId="2"/>
  </si>
  <si>
    <t>ヶ所</t>
    <rPh sb="1" eb="2">
      <t>ショ</t>
    </rPh>
    <phoneticPr fontId="44"/>
  </si>
  <si>
    <t>根切り</t>
    <rPh sb="0" eb="2">
      <t>ネギ</t>
    </rPh>
    <phoneticPr fontId="2"/>
  </si>
  <si>
    <t>㎥</t>
    <phoneticPr fontId="2"/>
  </si>
  <si>
    <t>埋戻し（山砂）</t>
    <rPh sb="0" eb="2">
      <t>ウメモド</t>
    </rPh>
    <rPh sb="4" eb="5">
      <t>ヤマ</t>
    </rPh>
    <rPh sb="5" eb="6">
      <t>スナ</t>
    </rPh>
    <phoneticPr fontId="2"/>
  </si>
  <si>
    <t>埋戻し（掘削土）</t>
    <rPh sb="0" eb="2">
      <t>ウメモド</t>
    </rPh>
    <rPh sb="4" eb="6">
      <t>クッサク</t>
    </rPh>
    <rPh sb="6" eb="7">
      <t>ド</t>
    </rPh>
    <phoneticPr fontId="2"/>
  </si>
  <si>
    <t>残土積込</t>
    <rPh sb="0" eb="2">
      <t>ザンド</t>
    </rPh>
    <rPh sb="2" eb="3">
      <t>ツ</t>
    </rPh>
    <rPh sb="3" eb="4">
      <t>コ</t>
    </rPh>
    <phoneticPr fontId="2"/>
  </si>
  <si>
    <t>残土運搬</t>
    <rPh sb="0" eb="2">
      <t>ザンド</t>
    </rPh>
    <rPh sb="2" eb="4">
      <t>ウンパン</t>
    </rPh>
    <phoneticPr fontId="2"/>
  </si>
  <si>
    <t>屋内一般　50A</t>
    <rPh sb="0" eb="2">
      <t>オクナイ</t>
    </rPh>
    <rPh sb="2" eb="4">
      <t>イッパン</t>
    </rPh>
    <phoneticPr fontId="46"/>
  </si>
  <si>
    <t>屋内一般　65A</t>
    <rPh sb="0" eb="2">
      <t>オクナイ</t>
    </rPh>
    <rPh sb="2" eb="4">
      <t>イッパン</t>
    </rPh>
    <phoneticPr fontId="46"/>
  </si>
  <si>
    <t>屋内一般　80A</t>
    <rPh sb="0" eb="2">
      <t>オクナイ</t>
    </rPh>
    <rPh sb="2" eb="4">
      <t>イッパン</t>
    </rPh>
    <phoneticPr fontId="46"/>
  </si>
  <si>
    <t>屋内一般　100A</t>
    <rPh sb="0" eb="2">
      <t>オクナイ</t>
    </rPh>
    <rPh sb="2" eb="4">
      <t>イッパン</t>
    </rPh>
    <phoneticPr fontId="46"/>
  </si>
  <si>
    <t>硬質塩化ビニル管　VP　通気</t>
    <rPh sb="0" eb="2">
      <t>コウシツ</t>
    </rPh>
    <rPh sb="2" eb="4">
      <t>エンカ</t>
    </rPh>
    <rPh sb="7" eb="8">
      <t>カン</t>
    </rPh>
    <rPh sb="12" eb="14">
      <t>ツウキ</t>
    </rPh>
    <phoneticPr fontId="46"/>
  </si>
  <si>
    <t>床上掃除口</t>
    <rPh sb="0" eb="2">
      <t>ユカウエ</t>
    </rPh>
    <rPh sb="2" eb="4">
      <t>ソウジ</t>
    </rPh>
    <rPh sb="4" eb="5">
      <t>クチ</t>
    </rPh>
    <phoneticPr fontId="46"/>
  </si>
  <si>
    <t>組</t>
    <rPh sb="0" eb="1">
      <t>クミ</t>
    </rPh>
    <phoneticPr fontId="46"/>
  </si>
  <si>
    <t>㎥</t>
    <phoneticPr fontId="2"/>
  </si>
  <si>
    <t>屋内露出　e1･(ﾛ)・Ⅶ</t>
    <rPh sb="0" eb="2">
      <t>オクナイ</t>
    </rPh>
    <rPh sb="2" eb="4">
      <t>ロシュツ</t>
    </rPh>
    <phoneticPr fontId="46"/>
  </si>
  <si>
    <t>天井･PS内　c2･(ﾛ)･Ⅶ</t>
    <rPh sb="0" eb="2">
      <t>テンジョウ</t>
    </rPh>
    <rPh sb="5" eb="6">
      <t>ナイ</t>
    </rPh>
    <phoneticPr fontId="46"/>
  </si>
  <si>
    <t>防露工事</t>
    <rPh sb="0" eb="1">
      <t>ボウ</t>
    </rPh>
    <rPh sb="1" eb="2">
      <t>ロ</t>
    </rPh>
    <rPh sb="2" eb="4">
      <t>コウジ</t>
    </rPh>
    <phoneticPr fontId="46"/>
  </si>
  <si>
    <t>共同溝内　d･(ﾊ)･Ⅶ</t>
    <rPh sb="0" eb="3">
      <t>キョウドウコウ</t>
    </rPh>
    <rPh sb="3" eb="4">
      <t>ナイ</t>
    </rPh>
    <phoneticPr fontId="46"/>
  </si>
  <si>
    <t>65A</t>
    <phoneticPr fontId="46"/>
  </si>
  <si>
    <t>80A</t>
    <phoneticPr fontId="46"/>
  </si>
  <si>
    <t>量水器</t>
    <rPh sb="0" eb="3">
      <t>リョウスイキ</t>
    </rPh>
    <phoneticPr fontId="46"/>
  </si>
  <si>
    <t>重機運搬費</t>
    <rPh sb="0" eb="2">
      <t>ジュウキ</t>
    </rPh>
    <rPh sb="2" eb="4">
      <t>ウンパン</t>
    </rPh>
    <rPh sb="4" eb="5">
      <t>ヒ</t>
    </rPh>
    <phoneticPr fontId="44"/>
  </si>
  <si>
    <t>往復</t>
    <rPh sb="0" eb="2">
      <t>オウフク</t>
    </rPh>
    <phoneticPr fontId="44"/>
  </si>
  <si>
    <t>硬質塩化ビニル管 VP</t>
    <rPh sb="0" eb="2">
      <t>コウシツ</t>
    </rPh>
    <rPh sb="2" eb="4">
      <t>エンカ</t>
    </rPh>
    <rPh sb="7" eb="8">
      <t>カン</t>
    </rPh>
    <phoneticPr fontId="46"/>
  </si>
  <si>
    <t>屋外埋設　100A</t>
    <rPh sb="0" eb="2">
      <t>オクガイ</t>
    </rPh>
    <rPh sb="2" eb="4">
      <t>マイセツ</t>
    </rPh>
    <phoneticPr fontId="46"/>
  </si>
  <si>
    <t>屋外埋設　150A</t>
    <rPh sb="0" eb="2">
      <t>オクガイ</t>
    </rPh>
    <rPh sb="2" eb="4">
      <t>マイセツ</t>
    </rPh>
    <phoneticPr fontId="46"/>
  </si>
  <si>
    <t>COA　50A</t>
    <phoneticPr fontId="46"/>
  </si>
  <si>
    <t>屋内排水設備</t>
    <rPh sb="0" eb="2">
      <t>オクナイ</t>
    </rPh>
    <rPh sb="2" eb="4">
      <t>ハイスイ</t>
    </rPh>
    <rPh sb="4" eb="6">
      <t>セツビ</t>
    </rPh>
    <phoneticPr fontId="44"/>
  </si>
  <si>
    <t>屋外排水設備</t>
    <rPh sb="0" eb="2">
      <t>オクガイ</t>
    </rPh>
    <rPh sb="2" eb="4">
      <t>ハイスイ</t>
    </rPh>
    <rPh sb="4" eb="6">
      <t>セツビ</t>
    </rPh>
    <phoneticPr fontId="44"/>
  </si>
  <si>
    <t>組</t>
    <rPh sb="0" eb="1">
      <t>クミ</t>
    </rPh>
    <phoneticPr fontId="44"/>
  </si>
  <si>
    <t>WHE-1</t>
    <phoneticPr fontId="44"/>
  </si>
  <si>
    <t>配管用炭素鋼鋼管　SGP-白</t>
    <rPh sb="0" eb="3">
      <t>ハイカンヨウ</t>
    </rPh>
    <rPh sb="3" eb="5">
      <t>タンソ</t>
    </rPh>
    <rPh sb="5" eb="6">
      <t>コウ</t>
    </rPh>
    <rPh sb="6" eb="8">
      <t>コウカン</t>
    </rPh>
    <rPh sb="13" eb="14">
      <t>シロ</t>
    </rPh>
    <phoneticPr fontId="46"/>
  </si>
  <si>
    <t>ボール弁</t>
    <rPh sb="3" eb="4">
      <t>ベン</t>
    </rPh>
    <phoneticPr fontId="44"/>
  </si>
  <si>
    <t>個</t>
    <rPh sb="0" eb="1">
      <t>コ</t>
    </rPh>
    <phoneticPr fontId="44"/>
  </si>
  <si>
    <t>25A</t>
    <phoneticPr fontId="44"/>
  </si>
  <si>
    <t>長方形ダクト調整</t>
    <rPh sb="0" eb="3">
      <t>チョウホウケイ</t>
    </rPh>
    <rPh sb="6" eb="8">
      <t>チョウセイ</t>
    </rPh>
    <phoneticPr fontId="44"/>
  </si>
  <si>
    <t>スパイラルダクト調整</t>
    <rPh sb="8" eb="10">
      <t>チョウセイ</t>
    </rPh>
    <phoneticPr fontId="44"/>
  </si>
  <si>
    <t>冷媒用断熱材被覆銅管</t>
    <rPh sb="0" eb="3">
      <t>レイバイヨウ</t>
    </rPh>
    <rPh sb="3" eb="5">
      <t>ダンネツ</t>
    </rPh>
    <rPh sb="5" eb="6">
      <t>ザイ</t>
    </rPh>
    <rPh sb="6" eb="8">
      <t>ヒフク</t>
    </rPh>
    <rPh sb="8" eb="10">
      <t>ドウカン</t>
    </rPh>
    <phoneticPr fontId="44"/>
  </si>
  <si>
    <t>個</t>
    <rPh sb="0" eb="1">
      <t>コ</t>
    </rPh>
    <phoneticPr fontId="44"/>
  </si>
  <si>
    <t>ステンレス鋼管（拡管式）</t>
    <rPh sb="5" eb="7">
      <t>コウカン</t>
    </rPh>
    <rPh sb="8" eb="10">
      <t>カクカン</t>
    </rPh>
    <rPh sb="10" eb="11">
      <t>シキ</t>
    </rPh>
    <phoneticPr fontId="46"/>
  </si>
  <si>
    <t>㎡</t>
    <phoneticPr fontId="44"/>
  </si>
  <si>
    <t>ポリ粉体ライニング鋼管　SGP-PB</t>
    <rPh sb="2" eb="4">
      <t>フンタイ</t>
    </rPh>
    <rPh sb="9" eb="11">
      <t>コウカン</t>
    </rPh>
    <phoneticPr fontId="46"/>
  </si>
  <si>
    <t>ポリ粉体ライニング鋼管　SGP-PD</t>
    <rPh sb="2" eb="4">
      <t>フンタイ</t>
    </rPh>
    <rPh sb="9" eb="11">
      <t>コウカン</t>
    </rPh>
    <phoneticPr fontId="46"/>
  </si>
  <si>
    <t>個</t>
    <rPh sb="0" eb="1">
      <t>コ</t>
    </rPh>
    <phoneticPr fontId="44"/>
  </si>
  <si>
    <t>式</t>
    <rPh sb="0" eb="1">
      <t>シキ</t>
    </rPh>
    <phoneticPr fontId="44"/>
  </si>
  <si>
    <t>台</t>
    <rPh sb="0" eb="1">
      <t>ダイ</t>
    </rPh>
    <phoneticPr fontId="44"/>
  </si>
  <si>
    <t>65A</t>
    <phoneticPr fontId="44"/>
  </si>
  <si>
    <t>耐火二層管（区画貫通部）</t>
    <rPh sb="0" eb="2">
      <t>タイカ</t>
    </rPh>
    <rPh sb="2" eb="4">
      <t>ニソウ</t>
    </rPh>
    <rPh sb="4" eb="5">
      <t>カン</t>
    </rPh>
    <rPh sb="6" eb="8">
      <t>クカク</t>
    </rPh>
    <rPh sb="8" eb="10">
      <t>カンツウ</t>
    </rPh>
    <rPh sb="10" eb="11">
      <t>ブ</t>
    </rPh>
    <phoneticPr fontId="44"/>
  </si>
  <si>
    <t>弁類・その他</t>
    <rPh sb="0" eb="1">
      <t>ベン</t>
    </rPh>
    <rPh sb="1" eb="2">
      <t>ルイ</t>
    </rPh>
    <rPh sb="5" eb="6">
      <t>タ</t>
    </rPh>
    <phoneticPr fontId="44"/>
  </si>
  <si>
    <t>消火設備</t>
    <rPh sb="0" eb="4">
      <t>ショウカセツビ</t>
    </rPh>
    <phoneticPr fontId="44"/>
  </si>
  <si>
    <t>ダクト設備</t>
    <rPh sb="3" eb="5">
      <t>セツビ</t>
    </rPh>
    <phoneticPr fontId="44"/>
  </si>
  <si>
    <t>0.5m/m</t>
    <phoneticPr fontId="44"/>
  </si>
  <si>
    <t>200φ</t>
    <phoneticPr fontId="44"/>
  </si>
  <si>
    <t>100φ 屋内隠蔽　N･(ﾛ)･XI</t>
    <phoneticPr fontId="44"/>
  </si>
  <si>
    <t>200φ 屋内隠蔽　N･(ﾛ)･XI</t>
    <phoneticPr fontId="44"/>
  </si>
  <si>
    <t>HS</t>
    <phoneticPr fontId="44"/>
  </si>
  <si>
    <t>400×400</t>
    <phoneticPr fontId="44"/>
  </si>
  <si>
    <t>R8 　19.05+31.75</t>
    <phoneticPr fontId="44"/>
  </si>
  <si>
    <t>冷媒管</t>
    <rPh sb="0" eb="2">
      <t>レイバイ</t>
    </rPh>
    <rPh sb="2" eb="3">
      <t>カン</t>
    </rPh>
    <phoneticPr fontId="44"/>
  </si>
  <si>
    <t>ドレン管</t>
    <rPh sb="3" eb="4">
      <t>カン</t>
    </rPh>
    <phoneticPr fontId="44"/>
  </si>
  <si>
    <t>400×300</t>
    <phoneticPr fontId="44"/>
  </si>
  <si>
    <t>埋設形、SB3ES</t>
    <rPh sb="0" eb="3">
      <t>マイセツガタ</t>
    </rPh>
    <phoneticPr fontId="44"/>
  </si>
  <si>
    <t>150A程度　e2･(ハ)・Ⅵ</t>
    <rPh sb="4" eb="6">
      <t>テイド</t>
    </rPh>
    <phoneticPr fontId="44"/>
  </si>
  <si>
    <t>100A程度　e2･(ハ)・Ⅵ</t>
    <rPh sb="4" eb="6">
      <t>テイド</t>
    </rPh>
    <phoneticPr fontId="44"/>
  </si>
  <si>
    <t>文字標識等</t>
    <rPh sb="0" eb="4">
      <t>モジヒョウシキ</t>
    </rPh>
    <rPh sb="4" eb="5">
      <t>ナド</t>
    </rPh>
    <phoneticPr fontId="44"/>
  </si>
  <si>
    <t>矩形ダクト（共板）</t>
    <rPh sb="0" eb="2">
      <t>クケイ</t>
    </rPh>
    <rPh sb="6" eb="7">
      <t>トモ</t>
    </rPh>
    <rPh sb="7" eb="8">
      <t>イタ</t>
    </rPh>
    <phoneticPr fontId="44"/>
  </si>
  <si>
    <t>矩形ダクト（共板）</t>
    <rPh sb="0" eb="2">
      <t>クケイ</t>
    </rPh>
    <rPh sb="6" eb="8">
      <t>トモイタ</t>
    </rPh>
    <phoneticPr fontId="44"/>
  </si>
  <si>
    <t>たわみ接手</t>
    <rPh sb="3" eb="5">
      <t>ツギテ</t>
    </rPh>
    <phoneticPr fontId="44"/>
  </si>
  <si>
    <t>換気</t>
    <rPh sb="0" eb="2">
      <t>カンキ</t>
    </rPh>
    <phoneticPr fontId="44"/>
  </si>
  <si>
    <t>空調</t>
    <rPh sb="0" eb="2">
      <t>クウチョウ</t>
    </rPh>
    <phoneticPr fontId="44"/>
  </si>
  <si>
    <t>塩ビ小口径桝（汚水・雑排水）</t>
    <rPh sb="0" eb="1">
      <t>エン</t>
    </rPh>
    <rPh sb="2" eb="3">
      <t>ショウ</t>
    </rPh>
    <rPh sb="3" eb="5">
      <t>コウケイ</t>
    </rPh>
    <rPh sb="5" eb="6">
      <t>マス</t>
    </rPh>
    <rPh sb="7" eb="9">
      <t>オスイ</t>
    </rPh>
    <rPh sb="10" eb="13">
      <t>ザツハイスイ</t>
    </rPh>
    <rPh sb="13" eb="14">
      <t>スイケイ</t>
    </rPh>
    <phoneticPr fontId="46"/>
  </si>
  <si>
    <t>機械斫り</t>
    <rPh sb="0" eb="3">
      <t>キカイハツ</t>
    </rPh>
    <phoneticPr fontId="46"/>
  </si>
  <si>
    <t>AS舗装カッター</t>
    <rPh sb="2" eb="4">
      <t>ホソウ</t>
    </rPh>
    <phoneticPr fontId="44"/>
  </si>
  <si>
    <t>AS舗装解体</t>
    <rPh sb="2" eb="4">
      <t>ホソウ</t>
    </rPh>
    <rPh sb="4" eb="6">
      <t>カイタイ</t>
    </rPh>
    <phoneticPr fontId="44"/>
  </si>
  <si>
    <t>AS舗装復旧</t>
    <rPh sb="2" eb="4">
      <t>ホソウ</t>
    </rPh>
    <rPh sb="4" eb="6">
      <t>フッキュウ</t>
    </rPh>
    <phoneticPr fontId="44"/>
  </si>
  <si>
    <t>フレキシブルジョイント</t>
    <phoneticPr fontId="44"/>
  </si>
  <si>
    <t>屋内1号消火栓箱</t>
    <rPh sb="0" eb="2">
      <t>オクナイ</t>
    </rPh>
    <rPh sb="3" eb="4">
      <t>ゴウ</t>
    </rPh>
    <rPh sb="4" eb="7">
      <t>ショウカセン</t>
    </rPh>
    <rPh sb="7" eb="8">
      <t>ハコ</t>
    </rPh>
    <phoneticPr fontId="11"/>
  </si>
  <si>
    <t>総合型</t>
    <rPh sb="0" eb="3">
      <t>ソウゴウガタ</t>
    </rPh>
    <phoneticPr fontId="44"/>
  </si>
  <si>
    <t>消防申請手続費</t>
    <rPh sb="0" eb="2">
      <t>ショウボウ</t>
    </rPh>
    <rPh sb="2" eb="4">
      <t>シンセイ</t>
    </rPh>
    <rPh sb="4" eb="6">
      <t>テツヅ</t>
    </rPh>
    <rPh sb="6" eb="7">
      <t>ヒ</t>
    </rPh>
    <phoneticPr fontId="44"/>
  </si>
  <si>
    <t>試験立合共</t>
    <rPh sb="0" eb="2">
      <t>シケン</t>
    </rPh>
    <rPh sb="2" eb="3">
      <t>タ</t>
    </rPh>
    <rPh sb="3" eb="4">
      <t>ア</t>
    </rPh>
    <rPh sb="4" eb="5">
      <t>トモ</t>
    </rPh>
    <phoneticPr fontId="44"/>
  </si>
  <si>
    <t>COA　100A</t>
    <phoneticPr fontId="46"/>
  </si>
  <si>
    <t>COA　75A</t>
    <phoneticPr fontId="46"/>
  </si>
  <si>
    <t>屋内一般　75A</t>
    <rPh sb="0" eb="2">
      <t>オクナイ</t>
    </rPh>
    <rPh sb="2" eb="4">
      <t>イッパン</t>
    </rPh>
    <phoneticPr fontId="46"/>
  </si>
  <si>
    <t>㎥</t>
    <phoneticPr fontId="44"/>
  </si>
  <si>
    <t>AS舗装運搬処分</t>
    <rPh sb="2" eb="4">
      <t>ホソウ</t>
    </rPh>
    <rPh sb="4" eb="8">
      <t>ウンパンショブン</t>
    </rPh>
    <phoneticPr fontId="44"/>
  </si>
  <si>
    <t>5cm-路盤15ｃｍ</t>
    <rPh sb="4" eb="6">
      <t>ロバン</t>
    </rPh>
    <phoneticPr fontId="44"/>
  </si>
  <si>
    <t>AS舗装集積積込</t>
    <rPh sb="2" eb="4">
      <t>ホソウ</t>
    </rPh>
    <rPh sb="4" eb="6">
      <t>シュウセキ</t>
    </rPh>
    <rPh sb="6" eb="7">
      <t>ツ</t>
    </rPh>
    <rPh sb="7" eb="8">
      <t>コ</t>
    </rPh>
    <phoneticPr fontId="44"/>
  </si>
  <si>
    <t>配管分岐（樹脂管）</t>
    <rPh sb="0" eb="2">
      <t>ハイカン</t>
    </rPh>
    <rPh sb="2" eb="4">
      <t>ブンキ</t>
    </rPh>
    <rPh sb="5" eb="8">
      <t>ジュシカン</t>
    </rPh>
    <phoneticPr fontId="44"/>
  </si>
  <si>
    <t>150A</t>
    <phoneticPr fontId="44"/>
  </si>
  <si>
    <t>175A-150t</t>
    <phoneticPr fontId="46"/>
  </si>
  <si>
    <t>SC</t>
    <phoneticPr fontId="44"/>
  </si>
  <si>
    <t>屋外露出　25A</t>
    <rPh sb="0" eb="2">
      <t>オクガイ</t>
    </rPh>
    <rPh sb="2" eb="4">
      <t>ロシュツ</t>
    </rPh>
    <phoneticPr fontId="46"/>
  </si>
  <si>
    <t>2tダンプ</t>
    <phoneticPr fontId="44"/>
  </si>
  <si>
    <t>ケーブル</t>
    <phoneticPr fontId="44"/>
  </si>
  <si>
    <t>1.25-2C</t>
    <phoneticPr fontId="44"/>
  </si>
  <si>
    <t>EM-CEES　　管内</t>
    <rPh sb="9" eb="10">
      <t>ナイ</t>
    </rPh>
    <phoneticPr fontId="44"/>
  </si>
  <si>
    <t>EM-CEES　　ラック</t>
    <phoneticPr fontId="44"/>
  </si>
  <si>
    <t>電線管</t>
    <rPh sb="0" eb="3">
      <t>デンセンカン</t>
    </rPh>
    <phoneticPr fontId="44"/>
  </si>
  <si>
    <t>E31　露出（塗装有）</t>
    <rPh sb="4" eb="6">
      <t>ロシュツ</t>
    </rPh>
    <rPh sb="7" eb="9">
      <t>トソウ</t>
    </rPh>
    <rPh sb="9" eb="10">
      <t>ア</t>
    </rPh>
    <phoneticPr fontId="44"/>
  </si>
  <si>
    <t>G16　露出（塗装有）</t>
    <rPh sb="4" eb="6">
      <t>ロシュツ</t>
    </rPh>
    <rPh sb="7" eb="9">
      <t>トソウ</t>
    </rPh>
    <rPh sb="9" eb="10">
      <t>アリ</t>
    </rPh>
    <phoneticPr fontId="44"/>
  </si>
  <si>
    <t>プリカ</t>
    <phoneticPr fontId="44"/>
  </si>
  <si>
    <t>#17（WP）</t>
    <phoneticPr fontId="44"/>
  </si>
  <si>
    <t>＃19</t>
    <phoneticPr fontId="44"/>
  </si>
  <si>
    <t>＃31</t>
    <phoneticPr fontId="44"/>
  </si>
  <si>
    <t>プルボックス</t>
    <phoneticPr fontId="44"/>
  </si>
  <si>
    <t>300×200</t>
    <phoneticPr fontId="44"/>
  </si>
  <si>
    <t>個</t>
    <rPh sb="0" eb="1">
      <t>コ</t>
    </rPh>
    <phoneticPr fontId="44"/>
  </si>
  <si>
    <t>50A</t>
    <phoneticPr fontId="44"/>
  </si>
  <si>
    <t>ガスメーター取付費</t>
    <rPh sb="6" eb="7">
      <t>ト</t>
    </rPh>
    <rPh sb="7" eb="8">
      <t>ツ</t>
    </rPh>
    <rPh sb="8" eb="9">
      <t>ヒ</t>
    </rPh>
    <phoneticPr fontId="44"/>
  </si>
  <si>
    <t>配管用炭素鋼鋼管　SGP-白</t>
    <rPh sb="0" eb="3">
      <t>ハイカンヨウ</t>
    </rPh>
    <rPh sb="3" eb="8">
      <t>タンソコウコウカン</t>
    </rPh>
    <rPh sb="13" eb="14">
      <t>シロ</t>
    </rPh>
    <phoneticPr fontId="46"/>
  </si>
  <si>
    <t>配管塗装（白裸管）</t>
    <rPh sb="0" eb="4">
      <t>ハイカントソウ</t>
    </rPh>
    <rPh sb="5" eb="6">
      <t>シロ</t>
    </rPh>
    <rPh sb="6" eb="7">
      <t>ハダカ</t>
    </rPh>
    <rPh sb="7" eb="8">
      <t>カン</t>
    </rPh>
    <phoneticPr fontId="46"/>
  </si>
  <si>
    <t>直接工事費　合計</t>
    <rPh sb="0" eb="2">
      <t>チョクセツ</t>
    </rPh>
    <rPh sb="2" eb="5">
      <t>コウジヒ</t>
    </rPh>
    <rPh sb="6" eb="8">
      <t>ゴウケイ</t>
    </rPh>
    <phoneticPr fontId="44"/>
  </si>
  <si>
    <t>区画貫通部　短管ダクト</t>
    <rPh sb="0" eb="2">
      <t>クカク</t>
    </rPh>
    <rPh sb="2" eb="5">
      <t>カンツウブ</t>
    </rPh>
    <rPh sb="6" eb="8">
      <t>タンカン</t>
    </rPh>
    <phoneticPr fontId="44"/>
  </si>
  <si>
    <t>1.6t</t>
    <phoneticPr fontId="44"/>
  </si>
  <si>
    <t>㎡</t>
    <phoneticPr fontId="44"/>
  </si>
  <si>
    <t>区画貫通部　短管ダクト</t>
    <rPh sb="0" eb="5">
      <t>クカクカンツウブ</t>
    </rPh>
    <rPh sb="6" eb="8">
      <t>タンカン</t>
    </rPh>
    <phoneticPr fontId="44"/>
  </si>
  <si>
    <t>CFS498BK、TCF5534AE、YH702</t>
    <phoneticPr fontId="44"/>
  </si>
  <si>
    <t>LSE90AAPR</t>
    <phoneticPr fontId="44"/>
  </si>
  <si>
    <t>洗面器</t>
    <rPh sb="0" eb="3">
      <t>センメンキ</t>
    </rPh>
    <phoneticPr fontId="44"/>
  </si>
  <si>
    <t>L250C、TEL26SS1A、TLDP2105J、TL250D</t>
    <phoneticPr fontId="44"/>
  </si>
  <si>
    <t>L270CM、TLE26SS1A、TLDP2105J、TS126AR、TL220D</t>
    <phoneticPr fontId="44"/>
  </si>
  <si>
    <t>シングルレバー混合水栓</t>
    <rPh sb="7" eb="11">
      <t>コンゴウスイセン</t>
    </rPh>
    <phoneticPr fontId="44"/>
  </si>
  <si>
    <t>TKS05311J</t>
    <phoneticPr fontId="44"/>
  </si>
  <si>
    <t>T131SUN13（特）</t>
    <rPh sb="10" eb="11">
      <t>トク</t>
    </rPh>
    <phoneticPr fontId="44"/>
  </si>
  <si>
    <t>耐食鏡</t>
    <rPh sb="0" eb="3">
      <t>タイショクカガミ</t>
    </rPh>
    <phoneticPr fontId="44"/>
  </si>
  <si>
    <t>YM3545F</t>
    <phoneticPr fontId="44"/>
  </si>
  <si>
    <t>YM4560F</t>
    <phoneticPr fontId="44"/>
  </si>
  <si>
    <t>T28AUNH13</t>
    <phoneticPr fontId="44"/>
  </si>
  <si>
    <t>スタッフ用手洗器</t>
    <rPh sb="4" eb="5">
      <t>ヨウ</t>
    </rPh>
    <rPh sb="5" eb="7">
      <t>テアラ</t>
    </rPh>
    <rPh sb="7" eb="8">
      <t>キ</t>
    </rPh>
    <phoneticPr fontId="44"/>
  </si>
  <si>
    <t>LS850EPA</t>
    <phoneticPr fontId="44"/>
  </si>
  <si>
    <t>C:8.0kw、H:9.0kw</t>
    <phoneticPr fontId="2"/>
  </si>
  <si>
    <t>C:14.0kw、H:16.0kw</t>
    <phoneticPr fontId="2"/>
  </si>
  <si>
    <t>符号</t>
  </si>
  <si>
    <t>名　　　　　　称</t>
    <phoneticPr fontId="46"/>
  </si>
  <si>
    <t>形　　状　　寸　　法</t>
    <phoneticPr fontId="46"/>
  </si>
  <si>
    <t>金　額</t>
    <phoneticPr fontId="2"/>
  </si>
  <si>
    <t>摘　　　　要</t>
    <phoneticPr fontId="2"/>
  </si>
  <si>
    <t>仕切弁　コア付　JIS5K</t>
    <rPh sb="0" eb="2">
      <t>シキ</t>
    </rPh>
    <rPh sb="2" eb="3">
      <t>ベン</t>
    </rPh>
    <rPh sb="6" eb="7">
      <t>ツ</t>
    </rPh>
    <phoneticPr fontId="46"/>
  </si>
  <si>
    <t>地中　20A</t>
    <rPh sb="0" eb="2">
      <t>チチュウ</t>
    </rPh>
    <phoneticPr fontId="46"/>
  </si>
  <si>
    <t>屋内一般　150A</t>
    <rPh sb="0" eb="2">
      <t>オクナイ</t>
    </rPh>
    <rPh sb="2" eb="4">
      <t>イッパン</t>
    </rPh>
    <phoneticPr fontId="46"/>
  </si>
  <si>
    <t>硬質塩化ビニル管 VU（汚水）</t>
    <rPh sb="0" eb="2">
      <t>コウシツ</t>
    </rPh>
    <rPh sb="2" eb="4">
      <t>エンカ</t>
    </rPh>
    <rPh sb="7" eb="8">
      <t>カン</t>
    </rPh>
    <rPh sb="12" eb="14">
      <t>オスイ</t>
    </rPh>
    <rPh sb="14" eb="15">
      <t>スイケイ</t>
    </rPh>
    <phoneticPr fontId="46"/>
  </si>
  <si>
    <t>業務用ガス瞬間湯沸器</t>
    <rPh sb="0" eb="3">
      <t>ギョウムヨウ</t>
    </rPh>
    <rPh sb="5" eb="7">
      <t>シュンカン</t>
    </rPh>
    <rPh sb="7" eb="9">
      <t>ユワ</t>
    </rPh>
    <rPh sb="9" eb="10">
      <t>キ</t>
    </rPh>
    <phoneticPr fontId="44"/>
  </si>
  <si>
    <t>屋外　50A</t>
    <rPh sb="0" eb="2">
      <t>オクガイ</t>
    </rPh>
    <phoneticPr fontId="46"/>
  </si>
  <si>
    <t>屋外露出　20A</t>
    <rPh sb="0" eb="2">
      <t>オクガイ</t>
    </rPh>
    <rPh sb="2" eb="4">
      <t>ロシュツ</t>
    </rPh>
    <phoneticPr fontId="46"/>
  </si>
  <si>
    <t>台</t>
    <rPh sb="0" eb="1">
      <t>ダイ</t>
    </rPh>
    <phoneticPr fontId="44"/>
  </si>
  <si>
    <t>GHP-1　室外機</t>
    <rPh sb="6" eb="9">
      <t>シツガイキ</t>
    </rPh>
    <phoneticPr fontId="2"/>
  </si>
  <si>
    <t>GHP-2　室外機</t>
    <rPh sb="6" eb="9">
      <t>シツガイキ</t>
    </rPh>
    <phoneticPr fontId="2"/>
  </si>
  <si>
    <t>100CMH×70Pa、1φ100V×0.02kw</t>
    <phoneticPr fontId="2"/>
  </si>
  <si>
    <t>150CMH×20Pa</t>
    <phoneticPr fontId="44"/>
  </si>
  <si>
    <t>FE-1</t>
    <phoneticPr fontId="44"/>
  </si>
  <si>
    <t>FS-1</t>
    <phoneticPr fontId="44"/>
  </si>
  <si>
    <t>点検口</t>
    <rPh sb="0" eb="3">
      <t>テンケンコウ</t>
    </rPh>
    <phoneticPr fontId="44"/>
  </si>
  <si>
    <t>グリーストラップ</t>
    <phoneticPr fontId="44"/>
  </si>
  <si>
    <t>屋内隠蔽　N･(ﾛ)･XI</t>
    <phoneticPr fontId="44"/>
  </si>
  <si>
    <t>屋内一般　30A</t>
    <rPh sb="0" eb="2">
      <t>オクナイ</t>
    </rPh>
    <rPh sb="2" eb="4">
      <t>イッパン</t>
    </rPh>
    <phoneticPr fontId="44"/>
  </si>
  <si>
    <t>30A　ｃ2･(ﾛ)･Ⅶ</t>
    <phoneticPr fontId="44"/>
  </si>
  <si>
    <t>HEU-2</t>
    <phoneticPr fontId="44"/>
  </si>
  <si>
    <t>250φ</t>
    <phoneticPr fontId="44"/>
  </si>
  <si>
    <t>250φ 屋内隠蔽　N･(ﾛ)･XI</t>
    <phoneticPr fontId="44"/>
  </si>
  <si>
    <t>MAC-1　室外機</t>
    <rPh sb="6" eb="9">
      <t>シツガイキ</t>
    </rPh>
    <phoneticPr fontId="2"/>
  </si>
  <si>
    <t>MAC-2　室外機</t>
    <rPh sb="6" eb="9">
      <t>シツガイキ</t>
    </rPh>
    <phoneticPr fontId="44"/>
  </si>
  <si>
    <t>MAC-1-80CR　室内機</t>
    <rPh sb="11" eb="14">
      <t>シツナイキ</t>
    </rPh>
    <phoneticPr fontId="2"/>
  </si>
  <si>
    <t>MAC-1-140CR　室内機</t>
    <rPh sb="12" eb="15">
      <t>シツナイキ</t>
    </rPh>
    <phoneticPr fontId="2"/>
  </si>
  <si>
    <t>MAC-2-22CK2</t>
    <phoneticPr fontId="44"/>
  </si>
  <si>
    <t>GHP-2-90CK4　室内機</t>
    <rPh sb="12" eb="15">
      <t>シツナイキ</t>
    </rPh>
    <phoneticPr fontId="2"/>
  </si>
  <si>
    <t>GHP-2-112CK4　室内機</t>
    <rPh sb="13" eb="16">
      <t>シツナイキ</t>
    </rPh>
    <phoneticPr fontId="2"/>
  </si>
  <si>
    <t>GHP-1-80CK4　室内機</t>
    <rPh sb="12" eb="15">
      <t>シツナイキ</t>
    </rPh>
    <phoneticPr fontId="2"/>
  </si>
  <si>
    <t>MAC-2-28CK2</t>
    <phoneticPr fontId="44"/>
  </si>
  <si>
    <t>ACR-1　ルームエアコン</t>
    <phoneticPr fontId="44"/>
  </si>
  <si>
    <t>1.0t ヘアライン　2.1×1.0×0.6H</t>
    <phoneticPr fontId="2"/>
  </si>
  <si>
    <t>1.0t ヘアライン　2.55×1.25×0.5H</t>
    <phoneticPr fontId="2"/>
  </si>
  <si>
    <t>1.0t ヘアライン　1.5×1.05×0.6H</t>
    <phoneticPr fontId="2"/>
  </si>
  <si>
    <t>1.0t ヘアライン　1.4×0.9×0.6H</t>
    <phoneticPr fontId="2"/>
  </si>
  <si>
    <t>1.0t ヘアライン　1.65×1.0×0.6H</t>
    <phoneticPr fontId="2"/>
  </si>
  <si>
    <t>1.0t ヘアライン　0.9×0.8×0.6H</t>
    <phoneticPr fontId="2"/>
  </si>
  <si>
    <t>高効率タイプ、C:50kw、H:56kw</t>
    <rPh sb="0" eb="3">
      <t>コウコウリツ</t>
    </rPh>
    <phoneticPr fontId="44"/>
  </si>
  <si>
    <t>室外機直置架台（500H　ドブ漬）</t>
    <rPh sb="0" eb="3">
      <t>シツガイキ</t>
    </rPh>
    <rPh sb="3" eb="4">
      <t>ジカ</t>
    </rPh>
    <rPh sb="4" eb="5">
      <t>オ</t>
    </rPh>
    <rPh sb="5" eb="7">
      <t>カダイ</t>
    </rPh>
    <rPh sb="15" eb="16">
      <t>ヅ</t>
    </rPh>
    <phoneticPr fontId="44"/>
  </si>
  <si>
    <t>SUS製防雪ﾌｰﾄﾞ、ｱｸﾃｨﾌﾞﾌｨﾙﾀｰ</t>
    <rPh sb="3" eb="4">
      <t>セイ</t>
    </rPh>
    <rPh sb="4" eb="6">
      <t>ボウセツ</t>
    </rPh>
    <phoneticPr fontId="44"/>
  </si>
  <si>
    <t>暖房能力増加形、C:8.0kw、H:9.0kw</t>
    <rPh sb="0" eb="2">
      <t>ダンボウ</t>
    </rPh>
    <rPh sb="2" eb="4">
      <t>ノウリョク</t>
    </rPh>
    <rPh sb="4" eb="7">
      <t>ゾウカガタ</t>
    </rPh>
    <phoneticPr fontId="2"/>
  </si>
  <si>
    <t>標準化粧ﾊﾟﾈﾙ、ﾜｲﾔｰﾄﾞﾘﾓｺﾝ</t>
    <phoneticPr fontId="44"/>
  </si>
  <si>
    <t>ﾄﾞﾚﾝｱｯﾌﾟﾒｶ、予備ﾌｨﾙﾀ（100%）</t>
    <phoneticPr fontId="44"/>
  </si>
  <si>
    <t>天ｶｾ2方向、C:2.2kw、H:2.5kw</t>
    <rPh sb="0" eb="1">
      <t>テン</t>
    </rPh>
    <rPh sb="4" eb="6">
      <t>ホウコウ</t>
    </rPh>
    <phoneticPr fontId="44"/>
  </si>
  <si>
    <t>天ｶｾ2方向、C:2.8kw、H:3.2kw</t>
    <phoneticPr fontId="44"/>
  </si>
  <si>
    <t>天ｶｾ1方向、暖房能力増加形</t>
    <rPh sb="7" eb="11">
      <t>ダンボウノウリョク</t>
    </rPh>
    <rPh sb="11" eb="14">
      <t>ゾウカガタ</t>
    </rPh>
    <phoneticPr fontId="44"/>
  </si>
  <si>
    <t>C:2.8kw、H:4.0kw、ﾜｲﾔﾚｽﾘﾓｺﾝ</t>
    <phoneticPr fontId="44"/>
  </si>
  <si>
    <t>架台ﾌﾞﾛｯｸ×2個</t>
    <rPh sb="0" eb="2">
      <t>カダイ</t>
    </rPh>
    <rPh sb="9" eb="10">
      <t>コ</t>
    </rPh>
    <phoneticPr fontId="44"/>
  </si>
  <si>
    <t>架台ﾌﾞﾛｯｸ×2個、予備ﾌｨﾙﾀ（100%）</t>
    <rPh sb="0" eb="2">
      <t>カダイ</t>
    </rPh>
    <rPh sb="9" eb="10">
      <t>コ</t>
    </rPh>
    <phoneticPr fontId="44"/>
  </si>
  <si>
    <t>寒冷地仕様、C:85kw、H:95kw</t>
    <rPh sb="0" eb="3">
      <t>カンレイチ</t>
    </rPh>
    <rPh sb="3" eb="5">
      <t>シヨウ</t>
    </rPh>
    <phoneticPr fontId="2"/>
  </si>
  <si>
    <t>臭気低減対応ｷｯﾄ、SUS防雪ﾌｰﾄﾞ</t>
    <rPh sb="0" eb="2">
      <t>シュウキ</t>
    </rPh>
    <rPh sb="2" eb="4">
      <t>テイゲン</t>
    </rPh>
    <rPh sb="4" eb="6">
      <t>タイオウ</t>
    </rPh>
    <rPh sb="13" eb="15">
      <t>ボウセツ</t>
    </rPh>
    <phoneticPr fontId="44"/>
  </si>
  <si>
    <t>天ｶｾ4方向、C:8.0kw、H:9.0kw</t>
    <rPh sb="0" eb="1">
      <t>テン</t>
    </rPh>
    <rPh sb="4" eb="6">
      <t>ホウコウ</t>
    </rPh>
    <phoneticPr fontId="2"/>
  </si>
  <si>
    <t>化粧ﾊﾟﾈﾙ（昇降式、ｾﾝｼﾝｸﾞ）</t>
    <rPh sb="0" eb="2">
      <t>ケショウ</t>
    </rPh>
    <rPh sb="7" eb="10">
      <t>ショウコウシキ</t>
    </rPh>
    <phoneticPr fontId="44"/>
  </si>
  <si>
    <t>予備ﾌｨﾙﾀ（100%）</t>
    <phoneticPr fontId="44"/>
  </si>
  <si>
    <t>ﾜｲﾔｰﾄﾞﾘﾓｺﾝ、ﾄﾞﾚﾝｱｯﾌﾟﾒｶ</t>
    <phoneticPr fontId="44"/>
  </si>
  <si>
    <t>寒冷地仕様、C:56kw、H:63kw</t>
    <rPh sb="0" eb="5">
      <t>カンレイチシヨウ</t>
    </rPh>
    <phoneticPr fontId="2"/>
  </si>
  <si>
    <t>天ｶｾ4方向、C:9.0kw、H:10.0kw</t>
    <phoneticPr fontId="2"/>
  </si>
  <si>
    <t>天ｶｾ4方向、C:11.2kw、H:12.5kw</t>
    <phoneticPr fontId="2"/>
  </si>
  <si>
    <t>業務用天井ｶｾｯﾄ形</t>
    <rPh sb="3" eb="5">
      <t>テンジョウ</t>
    </rPh>
    <rPh sb="9" eb="10">
      <t>ガタ</t>
    </rPh>
    <phoneticPr fontId="44"/>
  </si>
  <si>
    <t>500CMH×100Pa、1φ100V×0.25kw</t>
    <phoneticPr fontId="2"/>
  </si>
  <si>
    <t>ﾏｲｺﾝ形専用ｺﾝﾄﾛｰﾙSW、CO2ｾﾝｻｰ</t>
    <rPh sb="4" eb="5">
      <t>ガタ</t>
    </rPh>
    <rPh sb="5" eb="7">
      <t>センヨウ</t>
    </rPh>
    <phoneticPr fontId="44"/>
  </si>
  <si>
    <t>予備ﾌｨﾙﾀ100%</t>
    <rPh sb="0" eb="2">
      <t>ヨビ</t>
    </rPh>
    <phoneticPr fontId="44"/>
  </si>
  <si>
    <t>150CMH×50Pa、1φ100V×0.08kw</t>
    <phoneticPr fontId="2"/>
  </si>
  <si>
    <t>500CMH×190Pa、1φ100V×0.1kw</t>
    <phoneticPr fontId="2"/>
  </si>
  <si>
    <t>150CMH×70Pa、1φ100V×0.03kw</t>
    <phoneticPr fontId="2"/>
  </si>
  <si>
    <t>低騒音形、ｲﾝﾃﾘｱｸﾞﾘﾙ</t>
    <rPh sb="0" eb="3">
      <t>テイソウオン</t>
    </rPh>
    <rPh sb="3" eb="4">
      <t>ガタ</t>
    </rPh>
    <phoneticPr fontId="44"/>
  </si>
  <si>
    <t>DCﾓｰﾀｰ仕様、低騒音形、金属ｸﾞﾘﾙ</t>
    <rPh sb="6" eb="8">
      <t>シヨウ</t>
    </rPh>
    <rPh sb="9" eb="12">
      <t>テイソウオン</t>
    </rPh>
    <rPh sb="12" eb="13">
      <t>ガタ</t>
    </rPh>
    <rPh sb="14" eb="16">
      <t>キンゾク</t>
    </rPh>
    <phoneticPr fontId="44"/>
  </si>
  <si>
    <t>低騒音形、格子ｸﾞﾘﾙ</t>
    <rPh sb="0" eb="3">
      <t>テイソウオン</t>
    </rPh>
    <rPh sb="3" eb="4">
      <t>ガタ</t>
    </rPh>
    <rPh sb="5" eb="7">
      <t>コウシ</t>
    </rPh>
    <phoneticPr fontId="44"/>
  </si>
  <si>
    <t>OA-2</t>
    <phoneticPr fontId="44"/>
  </si>
  <si>
    <t>500CMH×40Pa</t>
    <phoneticPr fontId="44"/>
  </si>
  <si>
    <t>SUS製深形フード</t>
    <rPh sb="3" eb="4">
      <t>セイ</t>
    </rPh>
    <rPh sb="4" eb="5">
      <t>フカ</t>
    </rPh>
    <rPh sb="5" eb="6">
      <t>ガタ</t>
    </rPh>
    <phoneticPr fontId="2"/>
  </si>
  <si>
    <t>接続ダクトφ250用</t>
    <rPh sb="0" eb="2">
      <t>セツゾク</t>
    </rPh>
    <rPh sb="9" eb="10">
      <t>ヨウ</t>
    </rPh>
    <phoneticPr fontId="2"/>
  </si>
  <si>
    <t>指定色焼付塗装・防虫網・FD付</t>
    <phoneticPr fontId="44"/>
  </si>
  <si>
    <t>接続ダクトφ200用</t>
    <rPh sb="0" eb="2">
      <t>セツゾク</t>
    </rPh>
    <rPh sb="9" eb="10">
      <t>ヨウ</t>
    </rPh>
    <phoneticPr fontId="2"/>
  </si>
  <si>
    <t>指定色焼付塗装・防虫網</t>
    <phoneticPr fontId="44"/>
  </si>
  <si>
    <t>接続ダクトφ150用</t>
    <rPh sb="0" eb="2">
      <t>セツゾク</t>
    </rPh>
    <rPh sb="9" eb="10">
      <t>ヨウ</t>
    </rPh>
    <phoneticPr fontId="2"/>
  </si>
  <si>
    <t>接続ダクトφ100用</t>
    <rPh sb="0" eb="2">
      <t>セツゾク</t>
    </rPh>
    <rPh sb="9" eb="10">
      <t>ヨウ</t>
    </rPh>
    <phoneticPr fontId="2"/>
  </si>
  <si>
    <t>FWE-1</t>
    <phoneticPr fontId="44"/>
  </si>
  <si>
    <t>有圧換気扇</t>
    <rPh sb="0" eb="5">
      <t>ユウアツカンキセン</t>
    </rPh>
    <phoneticPr fontId="44"/>
  </si>
  <si>
    <t>排気用、ｽﾃﾝﾚｽ製、羽根径φ500</t>
    <rPh sb="0" eb="3">
      <t>ハイキヨウ</t>
    </rPh>
    <rPh sb="9" eb="10">
      <t>セイ</t>
    </rPh>
    <phoneticPr fontId="44"/>
  </si>
  <si>
    <t>4,600CMH×100Pa×6P</t>
    <phoneticPr fontId="44"/>
  </si>
  <si>
    <t>電動式ｼｬｯﾀｰ、SUSｳｪｻﾞｰｶﾊﾞｰ</t>
    <rPh sb="0" eb="3">
      <t>デンドウシキ</t>
    </rPh>
    <phoneticPr fontId="44"/>
  </si>
  <si>
    <t>（ﾒﾝﾃﾅﾝｽ簡易ﾀｲﾌﾟ、防虫網）</t>
    <rPh sb="7" eb="9">
      <t>カンイ</t>
    </rPh>
    <rPh sb="13" eb="15">
      <t>ボウチュウ</t>
    </rPh>
    <rPh sb="15" eb="16">
      <t>アミ</t>
    </rPh>
    <rPh sb="16" eb="17">
      <t>）</t>
    </rPh>
    <phoneticPr fontId="44"/>
  </si>
  <si>
    <t>給気用、ｽﾃﾝﾚｽ製、羽根径φ400</t>
    <rPh sb="0" eb="2">
      <t>キュウキ</t>
    </rPh>
    <rPh sb="2" eb="3">
      <t>ヨウ</t>
    </rPh>
    <rPh sb="9" eb="10">
      <t>セイ</t>
    </rPh>
    <phoneticPr fontId="44"/>
  </si>
  <si>
    <t>2,600CMH×120Pa×4P</t>
    <phoneticPr fontId="44"/>
  </si>
  <si>
    <t>排気ファン</t>
    <rPh sb="0" eb="2">
      <t>ハイキ</t>
    </rPh>
    <phoneticPr fontId="44"/>
  </si>
  <si>
    <t>厨房排気用、片吸込ｼﾛｯｺ片持形</t>
    <rPh sb="0" eb="2">
      <t>チュウボウ</t>
    </rPh>
    <rPh sb="2" eb="5">
      <t>ハイキヨウ</t>
    </rPh>
    <rPh sb="6" eb="8">
      <t>カタス</t>
    </rPh>
    <rPh sb="8" eb="9">
      <t>コ</t>
    </rPh>
    <rPh sb="13" eb="15">
      <t>カタモ</t>
    </rPh>
    <rPh sb="15" eb="16">
      <t>ガタ</t>
    </rPh>
    <phoneticPr fontId="44"/>
  </si>
  <si>
    <t>＃4×12,900CMH×300Pa×4P</t>
    <phoneticPr fontId="44"/>
  </si>
  <si>
    <t>水平吹出、ｽﾌﾟﾘﾝｸﾞ式防振架台</t>
    <rPh sb="0" eb="2">
      <t>スイヘイ</t>
    </rPh>
    <rPh sb="2" eb="4">
      <t>フキダシ</t>
    </rPh>
    <rPh sb="12" eb="13">
      <t>シキ</t>
    </rPh>
    <rPh sb="13" eb="17">
      <t>ボウシンカダイ</t>
    </rPh>
    <phoneticPr fontId="44"/>
  </si>
  <si>
    <t>露出天井吊りベッド</t>
    <rPh sb="0" eb="2">
      <t>ロシュツ</t>
    </rPh>
    <rPh sb="2" eb="5">
      <t>テンジョウツ</t>
    </rPh>
    <phoneticPr fontId="44"/>
  </si>
  <si>
    <t>厨房給気用、片吸込ｼﾛｯｺ</t>
    <rPh sb="0" eb="2">
      <t>チュウボウ</t>
    </rPh>
    <rPh sb="2" eb="4">
      <t>キュウキ</t>
    </rPh>
    <rPh sb="4" eb="5">
      <t>ヨウ</t>
    </rPh>
    <rPh sb="6" eb="8">
      <t>カタス</t>
    </rPh>
    <rPh sb="8" eb="9">
      <t>コ</t>
    </rPh>
    <phoneticPr fontId="44"/>
  </si>
  <si>
    <t>搬入費</t>
    <rPh sb="0" eb="3">
      <t>ハンニュウヒ</t>
    </rPh>
    <phoneticPr fontId="44"/>
  </si>
  <si>
    <t>重量356kg（166kg/㎥）</t>
    <rPh sb="0" eb="2">
      <t>ジュウリョウ</t>
    </rPh>
    <phoneticPr fontId="44"/>
  </si>
  <si>
    <t>重量750kg（234kg/㎥）</t>
    <rPh sb="0" eb="2">
      <t>ジュウリョウ</t>
    </rPh>
    <phoneticPr fontId="44"/>
  </si>
  <si>
    <t>重量705kg（220kg/㎥）</t>
    <rPh sb="0" eb="2">
      <t>ジュウリョウ</t>
    </rPh>
    <phoneticPr fontId="44"/>
  </si>
  <si>
    <t>集中管理取入用拡張アダプター</t>
    <rPh sb="0" eb="2">
      <t>シュウチュウ</t>
    </rPh>
    <rPh sb="2" eb="4">
      <t>カンリ</t>
    </rPh>
    <rPh sb="4" eb="5">
      <t>ト</t>
    </rPh>
    <rPh sb="5" eb="6">
      <t>イ</t>
    </rPh>
    <rPh sb="6" eb="7">
      <t>ヨウ</t>
    </rPh>
    <rPh sb="7" eb="9">
      <t>カクチョウ</t>
    </rPh>
    <phoneticPr fontId="2"/>
  </si>
  <si>
    <t>既設ルームエアコン集中管理取入用アダプター</t>
    <rPh sb="0" eb="2">
      <t>キセツ</t>
    </rPh>
    <rPh sb="9" eb="11">
      <t>シュウチュウ</t>
    </rPh>
    <rPh sb="11" eb="13">
      <t>カンリ</t>
    </rPh>
    <rPh sb="13" eb="15">
      <t>トリイレ</t>
    </rPh>
    <rPh sb="15" eb="16">
      <t>ヨウ</t>
    </rPh>
    <phoneticPr fontId="44"/>
  </si>
  <si>
    <t>既設ルームエアコン取外し再取付</t>
    <rPh sb="0" eb="2">
      <t>キセツ</t>
    </rPh>
    <rPh sb="9" eb="11">
      <t>トリハズ</t>
    </rPh>
    <rPh sb="12" eb="15">
      <t>サイトリツケ</t>
    </rPh>
    <phoneticPr fontId="44"/>
  </si>
  <si>
    <t>既設厨房用エアコン取外し再取付</t>
    <rPh sb="0" eb="2">
      <t>キセツ</t>
    </rPh>
    <rPh sb="2" eb="5">
      <t>チュウボウヨウ</t>
    </rPh>
    <rPh sb="9" eb="11">
      <t>トリハズ</t>
    </rPh>
    <rPh sb="12" eb="15">
      <t>サイトリツケ</t>
    </rPh>
    <phoneticPr fontId="44"/>
  </si>
  <si>
    <t>既設プレハブ冷凍庫室外機取外し再取付（仮移設）</t>
    <rPh sb="0" eb="2">
      <t>キセツ</t>
    </rPh>
    <rPh sb="6" eb="9">
      <t>レイトウコ</t>
    </rPh>
    <rPh sb="9" eb="12">
      <t>シツガイキ</t>
    </rPh>
    <rPh sb="12" eb="14">
      <t>トリハズ</t>
    </rPh>
    <rPh sb="15" eb="18">
      <t>サイトリツケ</t>
    </rPh>
    <rPh sb="19" eb="20">
      <t>カリ</t>
    </rPh>
    <rPh sb="20" eb="22">
      <t>イセツ</t>
    </rPh>
    <phoneticPr fontId="44"/>
  </si>
  <si>
    <t>（ブロック架台新設）</t>
    <rPh sb="5" eb="7">
      <t>カダイ</t>
    </rPh>
    <rPh sb="7" eb="9">
      <t>シンセツ</t>
    </rPh>
    <phoneticPr fontId="44"/>
  </si>
  <si>
    <t>（直置架台、架台ブロック新設）</t>
    <rPh sb="1" eb="3">
      <t>ジカオ</t>
    </rPh>
    <rPh sb="3" eb="5">
      <t>カダイ</t>
    </rPh>
    <rPh sb="6" eb="8">
      <t>カダイ</t>
    </rPh>
    <rPh sb="12" eb="14">
      <t>シンセツ</t>
    </rPh>
    <phoneticPr fontId="44"/>
  </si>
  <si>
    <t>R0 　6.35+9.52</t>
    <phoneticPr fontId="44"/>
  </si>
  <si>
    <t>屋内一般　32A</t>
    <rPh sb="0" eb="2">
      <t>オクナイ</t>
    </rPh>
    <rPh sb="2" eb="4">
      <t>イッパン</t>
    </rPh>
    <phoneticPr fontId="44"/>
  </si>
  <si>
    <t>屋外　40A</t>
    <rPh sb="0" eb="2">
      <t>オクガイ</t>
    </rPh>
    <phoneticPr fontId="44"/>
  </si>
  <si>
    <t>φ100程度</t>
    <rPh sb="4" eb="6">
      <t>テイド</t>
    </rPh>
    <phoneticPr fontId="44"/>
  </si>
  <si>
    <t>φ150程度</t>
    <rPh sb="4" eb="6">
      <t>テイド</t>
    </rPh>
    <phoneticPr fontId="44"/>
  </si>
  <si>
    <t>配管塗装（白　裸管）</t>
    <rPh sb="0" eb="4">
      <t>ハイカントソウ</t>
    </rPh>
    <rPh sb="5" eb="6">
      <t>シロ</t>
    </rPh>
    <rPh sb="7" eb="9">
      <t>ハダカカン</t>
    </rPh>
    <phoneticPr fontId="44"/>
  </si>
  <si>
    <t>40A</t>
    <phoneticPr fontId="44"/>
  </si>
  <si>
    <t>機械斫り</t>
    <rPh sb="0" eb="3">
      <t>キカイハツ</t>
    </rPh>
    <phoneticPr fontId="44"/>
  </si>
  <si>
    <t>既設接続（塩ビ管、保温あり）</t>
    <rPh sb="0" eb="2">
      <t>キセツ</t>
    </rPh>
    <rPh sb="2" eb="4">
      <t>セツゾク</t>
    </rPh>
    <rPh sb="5" eb="6">
      <t>エン</t>
    </rPh>
    <rPh sb="7" eb="8">
      <t>カン</t>
    </rPh>
    <rPh sb="9" eb="11">
      <t>ホオン</t>
    </rPh>
    <phoneticPr fontId="44"/>
  </si>
  <si>
    <t>30A</t>
    <phoneticPr fontId="44"/>
  </si>
  <si>
    <t>φ65-t150</t>
    <phoneticPr fontId="44"/>
  </si>
  <si>
    <t>300×250</t>
    <phoneticPr fontId="44"/>
  </si>
  <si>
    <t>700×500</t>
    <phoneticPr fontId="44"/>
  </si>
  <si>
    <t>750×500</t>
    <phoneticPr fontId="44"/>
  </si>
  <si>
    <t>1100×700</t>
    <phoneticPr fontId="44"/>
  </si>
  <si>
    <t>550×550</t>
    <phoneticPr fontId="44"/>
  </si>
  <si>
    <t>700×700×500</t>
    <phoneticPr fontId="44"/>
  </si>
  <si>
    <t>矩形ダクト保温</t>
    <rPh sb="0" eb="2">
      <t>クケイ</t>
    </rPh>
    <rPh sb="5" eb="7">
      <t>ホオン</t>
    </rPh>
    <phoneticPr fontId="44"/>
  </si>
  <si>
    <t>制気口　VHS</t>
    <rPh sb="0" eb="3">
      <t>セイキコウ</t>
    </rPh>
    <phoneticPr fontId="44"/>
  </si>
  <si>
    <t>屋内隠蔽　I･(イ)･XI</t>
    <rPh sb="0" eb="2">
      <t>オクナイ</t>
    </rPh>
    <rPh sb="2" eb="4">
      <t>インペイ</t>
    </rPh>
    <phoneticPr fontId="44"/>
  </si>
  <si>
    <t>32A　e2･(ﾊ)･Ⅶ</t>
    <phoneticPr fontId="44"/>
  </si>
  <si>
    <t>40A　e2･(ﾊ)･Ⅶ</t>
    <phoneticPr fontId="44"/>
  </si>
  <si>
    <t>給気ファン</t>
    <rPh sb="0" eb="2">
      <t>キュウキ</t>
    </rPh>
    <phoneticPr fontId="44"/>
  </si>
  <si>
    <t>ステンレス製ウェザーカバー</t>
    <rPh sb="5" eb="6">
      <t>セイ</t>
    </rPh>
    <phoneticPr fontId="44"/>
  </si>
  <si>
    <t>矩形ダクト（アングルフランジ）</t>
    <rPh sb="0" eb="2">
      <t>クケイ</t>
    </rPh>
    <phoneticPr fontId="44"/>
  </si>
  <si>
    <t>CD</t>
    <phoneticPr fontId="44"/>
  </si>
  <si>
    <t>600×600</t>
    <phoneticPr fontId="44"/>
  </si>
  <si>
    <t>500×500</t>
    <phoneticPr fontId="44"/>
  </si>
  <si>
    <t>650×650</t>
    <phoneticPr fontId="44"/>
  </si>
  <si>
    <t>700×600</t>
    <phoneticPr fontId="44"/>
  </si>
  <si>
    <t>750×650</t>
    <phoneticPr fontId="44"/>
  </si>
  <si>
    <t>800×600</t>
    <phoneticPr fontId="44"/>
  </si>
  <si>
    <t>フレキダクト</t>
    <phoneticPr fontId="44"/>
  </si>
  <si>
    <t>既設開口閉塞</t>
    <rPh sb="0" eb="2">
      <t>キセツ</t>
    </rPh>
    <rPh sb="2" eb="4">
      <t>カイコウ</t>
    </rPh>
    <rPh sb="4" eb="6">
      <t>ヘイソク</t>
    </rPh>
    <phoneticPr fontId="44"/>
  </si>
  <si>
    <t>1.6t鉄板</t>
    <rPh sb="4" eb="6">
      <t>テッパン</t>
    </rPh>
    <phoneticPr fontId="44"/>
  </si>
  <si>
    <t>ダクト閉塞</t>
    <rPh sb="3" eb="5">
      <t>ヘイソク</t>
    </rPh>
    <phoneticPr fontId="44"/>
  </si>
  <si>
    <t>0.8mm</t>
    <phoneticPr fontId="44"/>
  </si>
  <si>
    <t>＃4　片吸込</t>
    <rPh sb="3" eb="4">
      <t>カタ</t>
    </rPh>
    <rPh sb="4" eb="5">
      <t>ス</t>
    </rPh>
    <rPh sb="5" eb="6">
      <t>コ</t>
    </rPh>
    <phoneticPr fontId="44"/>
  </si>
  <si>
    <t>ダクト塗装</t>
    <rPh sb="3" eb="5">
      <t>トソウ</t>
    </rPh>
    <phoneticPr fontId="44"/>
  </si>
  <si>
    <t>亜鉛鉄板外装</t>
    <rPh sb="0" eb="4">
      <t>アエンテッパン</t>
    </rPh>
    <rPh sb="4" eb="6">
      <t>ガイソウ</t>
    </rPh>
    <phoneticPr fontId="44"/>
  </si>
  <si>
    <t>厨房排気　I･(ｲ)･IX</t>
    <rPh sb="0" eb="2">
      <t>チュウボウ</t>
    </rPh>
    <rPh sb="2" eb="4">
      <t>ハイキ</t>
    </rPh>
    <phoneticPr fontId="44"/>
  </si>
  <si>
    <t>屋外露出　K2･(ﾛ)･IX</t>
    <rPh sb="1" eb="2">
      <t>ソト</t>
    </rPh>
    <rPh sb="2" eb="4">
      <t>ロシュツ</t>
    </rPh>
    <phoneticPr fontId="44"/>
  </si>
  <si>
    <t>制気口BOX　（SUS製）</t>
    <rPh sb="0" eb="1">
      <t>セイ</t>
    </rPh>
    <rPh sb="1" eb="2">
      <t>キ</t>
    </rPh>
    <rPh sb="2" eb="3">
      <t>クチ</t>
    </rPh>
    <rPh sb="11" eb="12">
      <t>セイ</t>
    </rPh>
    <phoneticPr fontId="44"/>
  </si>
  <si>
    <t>制気口BOX　（I・ロ・XI）</t>
    <rPh sb="0" eb="1">
      <t>セイ</t>
    </rPh>
    <rPh sb="1" eb="2">
      <t>キ</t>
    </rPh>
    <rPh sb="2" eb="3">
      <t>クチ</t>
    </rPh>
    <phoneticPr fontId="44"/>
  </si>
  <si>
    <t>EA チャンバー</t>
    <phoneticPr fontId="44"/>
  </si>
  <si>
    <t>OA チャンバー（I・ロ・XI）</t>
    <phoneticPr fontId="44"/>
  </si>
  <si>
    <t>1400x600x600（I･ロ･XI）</t>
    <phoneticPr fontId="44"/>
  </si>
  <si>
    <t>屋外排気フード</t>
    <rPh sb="0" eb="2">
      <t>オクガイ</t>
    </rPh>
    <rPh sb="2" eb="4">
      <t>ハイキ</t>
    </rPh>
    <phoneticPr fontId="44"/>
  </si>
  <si>
    <t>ヒューズ付き防火シャッター</t>
    <rPh sb="4" eb="5">
      <t>ツ</t>
    </rPh>
    <rPh sb="6" eb="8">
      <t>ボウカ</t>
    </rPh>
    <phoneticPr fontId="2"/>
  </si>
  <si>
    <t>LL-502</t>
    <phoneticPr fontId="44"/>
  </si>
  <si>
    <t>LL-402</t>
    <phoneticPr fontId="44"/>
  </si>
  <si>
    <t>LL-50</t>
    <phoneticPr fontId="44"/>
  </si>
  <si>
    <t>LL-40</t>
    <phoneticPr fontId="44"/>
  </si>
  <si>
    <t>両面単体型グリスフィルター</t>
    <rPh sb="0" eb="2">
      <t>リョウメン</t>
    </rPh>
    <rPh sb="2" eb="4">
      <t>タンタイ</t>
    </rPh>
    <rPh sb="4" eb="5">
      <t>ガタ</t>
    </rPh>
    <phoneticPr fontId="2"/>
  </si>
  <si>
    <t>両面2連型グリスフィルター</t>
    <rPh sb="0" eb="2">
      <t>リョウメン</t>
    </rPh>
    <rPh sb="3" eb="4">
      <t>レン</t>
    </rPh>
    <rPh sb="4" eb="5">
      <t>ガタ</t>
    </rPh>
    <rPh sb="5" eb="6">
      <t>タイケイ</t>
    </rPh>
    <phoneticPr fontId="2"/>
  </si>
  <si>
    <t>HGL-4040</t>
    <phoneticPr fontId="44"/>
  </si>
  <si>
    <t>HGL-5040</t>
    <phoneticPr fontId="44"/>
  </si>
  <si>
    <t>HGL-3030</t>
    <phoneticPr fontId="44"/>
  </si>
  <si>
    <t>HGL-4030</t>
    <phoneticPr fontId="44"/>
  </si>
  <si>
    <t>0.6m/m　シールあり</t>
    <phoneticPr fontId="44"/>
  </si>
  <si>
    <t>0.8m/m　シールあり</t>
    <phoneticPr fontId="44"/>
  </si>
  <si>
    <t>1.0m/m　シールあり</t>
    <phoneticPr fontId="44"/>
  </si>
  <si>
    <t>400×600</t>
    <phoneticPr fontId="44"/>
  </si>
  <si>
    <t>H</t>
    <phoneticPr fontId="44"/>
  </si>
  <si>
    <t>2.0×0.9×0.9H（SUS1.0t　防虫網）</t>
    <rPh sb="21" eb="23">
      <t>ボウチュウ</t>
    </rPh>
    <rPh sb="23" eb="24">
      <t>アミ</t>
    </rPh>
    <phoneticPr fontId="44"/>
  </si>
  <si>
    <t>厨房ステンレスフード①　</t>
    <rPh sb="0" eb="2">
      <t>チュウボウ</t>
    </rPh>
    <phoneticPr fontId="2"/>
  </si>
  <si>
    <t>厨房ステンレスフード②　</t>
    <rPh sb="0" eb="2">
      <t>チュウボウ</t>
    </rPh>
    <phoneticPr fontId="2"/>
  </si>
  <si>
    <t>厨房ステンレスフード③</t>
    <rPh sb="0" eb="2">
      <t>チュウボウ</t>
    </rPh>
    <phoneticPr fontId="2"/>
  </si>
  <si>
    <t>厨房ステンレスフード④　</t>
    <rPh sb="0" eb="2">
      <t>チュウボウ</t>
    </rPh>
    <phoneticPr fontId="2"/>
  </si>
  <si>
    <t>厨房ステンレスフード⑤</t>
    <rPh sb="0" eb="2">
      <t>チュウボウ</t>
    </rPh>
    <phoneticPr fontId="2"/>
  </si>
  <si>
    <t>厨房ステンレスフード⑥</t>
    <rPh sb="0" eb="2">
      <t>チュウボウ</t>
    </rPh>
    <phoneticPr fontId="2"/>
  </si>
  <si>
    <t>厨房ステンレスフード⑦</t>
    <rPh sb="0" eb="2">
      <t>チュウボウ</t>
    </rPh>
    <phoneticPr fontId="2"/>
  </si>
  <si>
    <t>1.0t ヘアライン　2.9×1.2×0.6H</t>
    <phoneticPr fontId="2"/>
  </si>
  <si>
    <t>EM-CEES　　ころがし</t>
    <phoneticPr fontId="44"/>
  </si>
  <si>
    <t>EM-CEES　　冷媒共巻き</t>
    <rPh sb="9" eb="11">
      <t>レイバイ</t>
    </rPh>
    <rPh sb="11" eb="13">
      <t>トモマ</t>
    </rPh>
    <phoneticPr fontId="44"/>
  </si>
  <si>
    <t>メタルモール</t>
    <phoneticPr fontId="44"/>
  </si>
  <si>
    <t>Ｂ型</t>
    <rPh sb="1" eb="2">
      <t>ガタ</t>
    </rPh>
    <phoneticPr fontId="44"/>
  </si>
  <si>
    <t>コーナーBOX</t>
    <phoneticPr fontId="44"/>
  </si>
  <si>
    <t>スイッチBOX</t>
    <phoneticPr fontId="44"/>
  </si>
  <si>
    <t>区画貫通部処理</t>
    <rPh sb="0" eb="5">
      <t>クカクカンツウブ</t>
    </rPh>
    <rPh sb="5" eb="7">
      <t>ショリ</t>
    </rPh>
    <phoneticPr fontId="44"/>
  </si>
  <si>
    <t>300□×100（SUS WP）</t>
    <phoneticPr fontId="44"/>
  </si>
  <si>
    <t>300□×200（SUS WP）</t>
    <phoneticPr fontId="44"/>
  </si>
  <si>
    <t>150□×100（塗装）</t>
    <rPh sb="9" eb="11">
      <t>トソウ</t>
    </rPh>
    <phoneticPr fontId="44"/>
  </si>
  <si>
    <t>壁掛け洗面器</t>
    <rPh sb="0" eb="2">
      <t>カベカ</t>
    </rPh>
    <phoneticPr fontId="44"/>
  </si>
  <si>
    <t>横水栓</t>
    <rPh sb="0" eb="1">
      <t>ヨコ</t>
    </rPh>
    <rPh sb="1" eb="3">
      <t>スイセン</t>
    </rPh>
    <phoneticPr fontId="44"/>
  </si>
  <si>
    <t>空調　1000㎡以下</t>
    <rPh sb="0" eb="2">
      <t>クウチョウ</t>
    </rPh>
    <rPh sb="8" eb="10">
      <t>イカ</t>
    </rPh>
    <phoneticPr fontId="44"/>
  </si>
  <si>
    <t>衛生　1000㎡以下</t>
    <rPh sb="0" eb="2">
      <t>エイセイ</t>
    </rPh>
    <rPh sb="8" eb="10">
      <t>イカ</t>
    </rPh>
    <phoneticPr fontId="44"/>
  </si>
  <si>
    <t>80A　パルス式</t>
    <rPh sb="7" eb="8">
      <t>シキ</t>
    </rPh>
    <phoneticPr fontId="46"/>
  </si>
  <si>
    <t>自動エア抜き弁</t>
    <rPh sb="0" eb="2">
      <t>ジドウ</t>
    </rPh>
    <rPh sb="4" eb="5">
      <t>ヌ</t>
    </rPh>
    <rPh sb="6" eb="7">
      <t>ベン</t>
    </rPh>
    <phoneticPr fontId="44"/>
  </si>
  <si>
    <t>80A</t>
    <phoneticPr fontId="44"/>
  </si>
  <si>
    <t>天井･PS内　c2･(イ)･Ⅶ</t>
    <rPh sb="0" eb="2">
      <t>テンジョウ</t>
    </rPh>
    <rPh sb="5" eb="6">
      <t>ナイ</t>
    </rPh>
    <phoneticPr fontId="46"/>
  </si>
  <si>
    <t>厨房内露出　e2･(ハ)･Ⅶ</t>
    <rPh sb="0" eb="3">
      <t>チュウボウナイ</t>
    </rPh>
    <rPh sb="3" eb="5">
      <t>ロシュツ</t>
    </rPh>
    <phoneticPr fontId="46"/>
  </si>
  <si>
    <t>φ50-200</t>
    <phoneticPr fontId="44"/>
  </si>
  <si>
    <t>φ125-200</t>
    <phoneticPr fontId="44"/>
  </si>
  <si>
    <t>配管分岐（鋼管・保温あり）</t>
    <rPh sb="0" eb="4">
      <t>ハイカンブンキ</t>
    </rPh>
    <rPh sb="5" eb="7">
      <t>コウカン</t>
    </rPh>
    <rPh sb="8" eb="10">
      <t>ホオン</t>
    </rPh>
    <phoneticPr fontId="44"/>
  </si>
  <si>
    <t>100A</t>
    <phoneticPr fontId="44"/>
  </si>
  <si>
    <t>バルブ類　e1･(ﾛ)･Ⅶ</t>
    <rPh sb="3" eb="4">
      <t>ルイ</t>
    </rPh>
    <phoneticPr fontId="44"/>
  </si>
  <si>
    <t>ライニングバタ弁　JIS-10K</t>
    <rPh sb="7" eb="8">
      <t>ベン</t>
    </rPh>
    <phoneticPr fontId="46"/>
  </si>
  <si>
    <t>φ100-150</t>
    <phoneticPr fontId="44"/>
  </si>
  <si>
    <t>φ100-250</t>
    <phoneticPr fontId="44"/>
  </si>
  <si>
    <t>φ125-150</t>
    <phoneticPr fontId="44"/>
  </si>
  <si>
    <t>配管切断（樹脂管・保温なし）</t>
    <rPh sb="0" eb="2">
      <t>ハイカン</t>
    </rPh>
    <rPh sb="2" eb="4">
      <t>セツダン</t>
    </rPh>
    <rPh sb="5" eb="7">
      <t>ジュシ</t>
    </rPh>
    <rPh sb="7" eb="8">
      <t>カン</t>
    </rPh>
    <rPh sb="9" eb="11">
      <t>ホオン</t>
    </rPh>
    <phoneticPr fontId="44"/>
  </si>
  <si>
    <t>配管分岐（鋼管・保温なし）</t>
    <rPh sb="0" eb="4">
      <t>ハイカンブンキ</t>
    </rPh>
    <rPh sb="5" eb="7">
      <t>コウカン</t>
    </rPh>
    <rPh sb="8" eb="10">
      <t>ホオン</t>
    </rPh>
    <phoneticPr fontId="44"/>
  </si>
  <si>
    <t>耐熱性硬質塩化ビニル管 HTVP</t>
    <rPh sb="0" eb="3">
      <t>タイネツセイ</t>
    </rPh>
    <rPh sb="3" eb="5">
      <t>コウシツ</t>
    </rPh>
    <rPh sb="5" eb="7">
      <t>エンカ</t>
    </rPh>
    <rPh sb="10" eb="11">
      <t>カン</t>
    </rPh>
    <phoneticPr fontId="46"/>
  </si>
  <si>
    <t>高温排水管（フジGRPパイプ）</t>
    <rPh sb="0" eb="2">
      <t>コウオン</t>
    </rPh>
    <rPh sb="2" eb="4">
      <t>ハイスイ</t>
    </rPh>
    <rPh sb="4" eb="5">
      <t>カン</t>
    </rPh>
    <phoneticPr fontId="46"/>
  </si>
  <si>
    <t>屋内一般　125A</t>
    <rPh sb="0" eb="2">
      <t>オクナイ</t>
    </rPh>
    <rPh sb="2" eb="4">
      <t>イッパン</t>
    </rPh>
    <phoneticPr fontId="46"/>
  </si>
  <si>
    <t>配管用炭素鋼鋼管 SGP-白　通気</t>
    <rPh sb="0" eb="3">
      <t>ハイカンヨウ</t>
    </rPh>
    <rPh sb="3" eb="8">
      <t>タンソコウコウカン</t>
    </rPh>
    <rPh sb="13" eb="14">
      <t>シロ</t>
    </rPh>
    <rPh sb="15" eb="17">
      <t>ツウキ</t>
    </rPh>
    <phoneticPr fontId="46"/>
  </si>
  <si>
    <t>通気金具</t>
    <rPh sb="0" eb="2">
      <t>ツウキ</t>
    </rPh>
    <rPh sb="2" eb="4">
      <t>カナグ</t>
    </rPh>
    <phoneticPr fontId="46"/>
  </si>
  <si>
    <t>50VA-2</t>
    <phoneticPr fontId="46"/>
  </si>
  <si>
    <t>同上据付工事費（土工事共）</t>
    <rPh sb="0" eb="2">
      <t>ドウジョウ</t>
    </rPh>
    <rPh sb="2" eb="4">
      <t>スエツケ</t>
    </rPh>
    <rPh sb="4" eb="7">
      <t>コウジヒ</t>
    </rPh>
    <rPh sb="8" eb="11">
      <t>ドコウジ</t>
    </rPh>
    <rPh sb="11" eb="12">
      <t>トモ</t>
    </rPh>
    <phoneticPr fontId="44"/>
  </si>
  <si>
    <t>硬質塩化ビニル管 VU（雨水）</t>
    <rPh sb="0" eb="2">
      <t>コウシツ</t>
    </rPh>
    <rPh sb="2" eb="4">
      <t>エンカ</t>
    </rPh>
    <rPh sb="7" eb="8">
      <t>カン</t>
    </rPh>
    <rPh sb="12" eb="14">
      <t>ウスイ</t>
    </rPh>
    <rPh sb="14" eb="15">
      <t>スイケイ</t>
    </rPh>
    <phoneticPr fontId="46"/>
  </si>
  <si>
    <t>90ST 150-200 （-195）塩ビ蓋</t>
    <rPh sb="19" eb="20">
      <t>エン</t>
    </rPh>
    <rPh sb="21" eb="22">
      <t>フタ</t>
    </rPh>
    <phoneticPr fontId="46"/>
  </si>
  <si>
    <t>DR 150-200（-1100）塩ビ蓋</t>
    <rPh sb="17" eb="18">
      <t>エン</t>
    </rPh>
    <rPh sb="19" eb="20">
      <t>フタ</t>
    </rPh>
    <phoneticPr fontId="46"/>
  </si>
  <si>
    <t>90L 150-200 （-1090）MHA35</t>
    <phoneticPr fontId="46"/>
  </si>
  <si>
    <t>45Y 150-200 （-1155）MHA35</t>
    <phoneticPr fontId="46"/>
  </si>
  <si>
    <t>ST 150-200 （-1295）MHA35</t>
    <phoneticPr fontId="46"/>
  </si>
  <si>
    <t>ST 150-200 （-1460）MHA35</t>
    <phoneticPr fontId="46"/>
  </si>
  <si>
    <t>90L 150-200 （-1610）MHA35</t>
    <phoneticPr fontId="46"/>
  </si>
  <si>
    <t>90L 150-200 （-555）MHA35</t>
    <phoneticPr fontId="46"/>
  </si>
  <si>
    <t>90L 150-200 （-720）MHA35</t>
    <phoneticPr fontId="46"/>
  </si>
  <si>
    <t>90L 150-200 （-770）MHA35</t>
    <phoneticPr fontId="46"/>
  </si>
  <si>
    <t>ST 150-200 （-2015）塩ビ蓋</t>
    <rPh sb="18" eb="19">
      <t>エン</t>
    </rPh>
    <rPh sb="20" eb="21">
      <t>フタ</t>
    </rPh>
    <phoneticPr fontId="46"/>
  </si>
  <si>
    <t>ST 150-200 （-2050）塩ビ蓋</t>
    <rPh sb="18" eb="19">
      <t>エン</t>
    </rPh>
    <rPh sb="20" eb="21">
      <t>フタ</t>
    </rPh>
    <phoneticPr fontId="46"/>
  </si>
  <si>
    <t>90L 150-200 （-1950）塩ビ蓋</t>
    <rPh sb="19" eb="20">
      <t>エン</t>
    </rPh>
    <rPh sb="21" eb="22">
      <t>フタ</t>
    </rPh>
    <phoneticPr fontId="46"/>
  </si>
  <si>
    <t>ST 150-200 （-1500）塩ビ蓋</t>
    <rPh sb="18" eb="19">
      <t>エン</t>
    </rPh>
    <rPh sb="20" eb="21">
      <t>フタ</t>
    </rPh>
    <phoneticPr fontId="46"/>
  </si>
  <si>
    <t>DR 100-150（-1080）塩ビ蓋</t>
    <rPh sb="17" eb="18">
      <t>エン</t>
    </rPh>
    <rPh sb="19" eb="20">
      <t>フタ</t>
    </rPh>
    <phoneticPr fontId="46"/>
  </si>
  <si>
    <t>45L 100-150（-1150）塩ビ蓋</t>
    <rPh sb="18" eb="19">
      <t>エン</t>
    </rPh>
    <rPh sb="20" eb="21">
      <t>フタ</t>
    </rPh>
    <phoneticPr fontId="46"/>
  </si>
  <si>
    <t>残土処分費</t>
    <rPh sb="0" eb="2">
      <t>ザンド</t>
    </rPh>
    <rPh sb="2" eb="5">
      <t>ショブンヒ</t>
    </rPh>
    <phoneticPr fontId="2"/>
  </si>
  <si>
    <t>インターロッキング復旧</t>
    <rPh sb="9" eb="11">
      <t>フッキュウ</t>
    </rPh>
    <phoneticPr fontId="44"/>
  </si>
  <si>
    <t>コンクリート桝（雨水）</t>
    <rPh sb="6" eb="7">
      <t>マス</t>
    </rPh>
    <rPh sb="8" eb="10">
      <t>ウスイ</t>
    </rPh>
    <phoneticPr fontId="46"/>
  </si>
  <si>
    <t>RC-2（～600）</t>
    <phoneticPr fontId="46"/>
  </si>
  <si>
    <t>RC-3（～700）</t>
    <phoneticPr fontId="46"/>
  </si>
  <si>
    <t>厨房露出　e2･（ﾛ）･Ⅰ</t>
    <rPh sb="0" eb="2">
      <t>チュウボウ</t>
    </rPh>
    <rPh sb="2" eb="4">
      <t>ロシュツ</t>
    </rPh>
    <phoneticPr fontId="46"/>
  </si>
  <si>
    <t>天井･PS内　c2･(ﾛ)･Ⅰ</t>
    <rPh sb="0" eb="2">
      <t>テンジョウ</t>
    </rPh>
    <rPh sb="5" eb="6">
      <t>ナイ</t>
    </rPh>
    <phoneticPr fontId="46"/>
  </si>
  <si>
    <t>20A</t>
    <phoneticPr fontId="44"/>
  </si>
  <si>
    <t>仕切弁（青銅製）5K</t>
    <rPh sb="0" eb="3">
      <t>シキリベン</t>
    </rPh>
    <rPh sb="4" eb="6">
      <t>セイドウ</t>
    </rPh>
    <rPh sb="6" eb="7">
      <t>セイ</t>
    </rPh>
    <phoneticPr fontId="44"/>
  </si>
  <si>
    <t>伸縮接手（S）</t>
    <rPh sb="0" eb="4">
      <t>シンシュクツギテ</t>
    </rPh>
    <phoneticPr fontId="44"/>
  </si>
  <si>
    <t>壁掛用ｽﾀﾝﾄﾞ架台、架台ｶﾊﾞｰｾｯﾄ</t>
    <rPh sb="0" eb="2">
      <t>カベカ</t>
    </rPh>
    <rPh sb="2" eb="3">
      <t>ヨウ</t>
    </rPh>
    <rPh sb="8" eb="10">
      <t>カダイ</t>
    </rPh>
    <rPh sb="11" eb="13">
      <t>カダイ</t>
    </rPh>
    <phoneticPr fontId="44"/>
  </si>
  <si>
    <t>ﾄﾞﾚﾝ管ｾｯﾄ、排気ｶﾊﾞｰ</t>
    <rPh sb="4" eb="5">
      <t>カン</t>
    </rPh>
    <rPh sb="9" eb="11">
      <t>ハイキ</t>
    </rPh>
    <phoneticPr fontId="44"/>
  </si>
  <si>
    <t>50号給湯専用､リモコン</t>
    <rPh sb="2" eb="3">
      <t>ゴウ</t>
    </rPh>
    <rPh sb="3" eb="7">
      <t>キュウトウセンヨウ</t>
    </rPh>
    <phoneticPr fontId="11"/>
  </si>
  <si>
    <t>屋外　40A</t>
    <rPh sb="0" eb="2">
      <t>オクガイ</t>
    </rPh>
    <phoneticPr fontId="46"/>
  </si>
  <si>
    <t>屋外　80A</t>
    <rPh sb="0" eb="2">
      <t>オクガイ</t>
    </rPh>
    <phoneticPr fontId="46"/>
  </si>
  <si>
    <t>15号（支給品）</t>
    <rPh sb="2" eb="3">
      <t>ゴウ</t>
    </rPh>
    <rPh sb="4" eb="7">
      <t>シキュウヒン</t>
    </rPh>
    <phoneticPr fontId="44"/>
  </si>
  <si>
    <t>屋外露出　40A</t>
    <rPh sb="0" eb="2">
      <t>オクガイ</t>
    </rPh>
    <rPh sb="2" eb="4">
      <t>ロシュツ</t>
    </rPh>
    <phoneticPr fontId="46"/>
  </si>
  <si>
    <t>屋外露出　50A</t>
    <rPh sb="0" eb="2">
      <t>オクガイ</t>
    </rPh>
    <rPh sb="2" eb="4">
      <t>ロシュツ</t>
    </rPh>
    <phoneticPr fontId="46"/>
  </si>
  <si>
    <t>屋外露出　80A</t>
    <rPh sb="0" eb="2">
      <t>オクガイ</t>
    </rPh>
    <rPh sb="2" eb="4">
      <t>ロシュツ</t>
    </rPh>
    <phoneticPr fontId="46"/>
  </si>
  <si>
    <t>75φ-200t</t>
    <phoneticPr fontId="46"/>
  </si>
  <si>
    <t>ガス漏れ警報器</t>
    <rPh sb="2" eb="3">
      <t>モ</t>
    </rPh>
    <rPh sb="4" eb="7">
      <t>ケイホウキ</t>
    </rPh>
    <phoneticPr fontId="44"/>
  </si>
  <si>
    <t>配管切断（鋼管・保温なし）</t>
    <rPh sb="0" eb="2">
      <t>ハイカン</t>
    </rPh>
    <rPh sb="2" eb="4">
      <t>セツダン</t>
    </rPh>
    <rPh sb="5" eb="7">
      <t>コウカン</t>
    </rPh>
    <rPh sb="8" eb="10">
      <t>ホオン</t>
    </rPh>
    <phoneticPr fontId="44"/>
  </si>
  <si>
    <t>屋外　20A</t>
    <rPh sb="0" eb="2">
      <t>オクガイ</t>
    </rPh>
    <phoneticPr fontId="46"/>
  </si>
  <si>
    <t>配管分岐（鋼管→PE）</t>
    <rPh sb="0" eb="2">
      <t>ハイカン</t>
    </rPh>
    <rPh sb="2" eb="4">
      <t>ブンキ</t>
    </rPh>
    <rPh sb="5" eb="7">
      <t>コウカン</t>
    </rPh>
    <phoneticPr fontId="44"/>
  </si>
  <si>
    <t>エアコン・換気機器リモコン取付</t>
    <rPh sb="5" eb="7">
      <t>カンキ</t>
    </rPh>
    <rPh sb="7" eb="9">
      <t>キキ</t>
    </rPh>
    <rPh sb="13" eb="15">
      <t>トリツケ</t>
    </rPh>
    <phoneticPr fontId="44"/>
  </si>
  <si>
    <t>ルームエアコン</t>
    <phoneticPr fontId="44"/>
  </si>
  <si>
    <t>C:2.8KW</t>
    <phoneticPr fontId="44"/>
  </si>
  <si>
    <t>C:2.9kw</t>
    <phoneticPr fontId="44"/>
  </si>
  <si>
    <t>冷媒用被覆付銅管</t>
    <rPh sb="0" eb="3">
      <t>レイバイヨウ</t>
    </rPh>
    <rPh sb="3" eb="6">
      <t>ヒフクツ</t>
    </rPh>
    <rPh sb="6" eb="8">
      <t>ドウカン</t>
    </rPh>
    <phoneticPr fontId="44"/>
  </si>
  <si>
    <t>φ6.35×φ9.52</t>
    <phoneticPr fontId="44"/>
  </si>
  <si>
    <t>φ9.52×φ15.9</t>
    <phoneticPr fontId="44"/>
  </si>
  <si>
    <t>硬質塩化ビニル管（ドレン）</t>
    <rPh sb="0" eb="4">
      <t>コウシツエンカ</t>
    </rPh>
    <rPh sb="7" eb="8">
      <t>カン</t>
    </rPh>
    <phoneticPr fontId="44"/>
  </si>
  <si>
    <t>冷媒管ステンレス保温撤去</t>
    <rPh sb="0" eb="3">
      <t>レイバイカン</t>
    </rPh>
    <rPh sb="8" eb="10">
      <t>ホオン</t>
    </rPh>
    <rPh sb="10" eb="12">
      <t>テッキョ</t>
    </rPh>
    <phoneticPr fontId="44"/>
  </si>
  <si>
    <t>65A程度</t>
    <rPh sb="3" eb="5">
      <t>テイド</t>
    </rPh>
    <phoneticPr fontId="44"/>
  </si>
  <si>
    <t>0.5m/m（再使用なし）</t>
    <rPh sb="7" eb="10">
      <t>サイシヨウ</t>
    </rPh>
    <phoneticPr fontId="44"/>
  </si>
  <si>
    <t>0.6m/m（再使用なし）</t>
    <rPh sb="7" eb="10">
      <t>サイシヨウ</t>
    </rPh>
    <phoneticPr fontId="44"/>
  </si>
  <si>
    <t>0.8m/m（再使用なし）</t>
    <rPh sb="7" eb="10">
      <t>サイシヨウ</t>
    </rPh>
    <phoneticPr fontId="44"/>
  </si>
  <si>
    <t>長方形ダクト保温撤去</t>
    <rPh sb="0" eb="3">
      <t>チョウホウケイ</t>
    </rPh>
    <rPh sb="6" eb="8">
      <t>ホオン</t>
    </rPh>
    <rPh sb="8" eb="10">
      <t>テッキョ</t>
    </rPh>
    <phoneticPr fontId="44"/>
  </si>
  <si>
    <t>屋内隠ぺい</t>
    <rPh sb="0" eb="2">
      <t>オクナイ</t>
    </rPh>
    <rPh sb="2" eb="3">
      <t>イン</t>
    </rPh>
    <phoneticPr fontId="44"/>
  </si>
  <si>
    <t>風量調整ダンパ（VD）</t>
    <rPh sb="0" eb="4">
      <t>フウリョウチョウセイ</t>
    </rPh>
    <phoneticPr fontId="44"/>
  </si>
  <si>
    <t>700×500（再使用なし）</t>
    <rPh sb="8" eb="11">
      <t>サイシヨウ</t>
    </rPh>
    <phoneticPr fontId="44"/>
  </si>
  <si>
    <t>天井換気扇</t>
    <rPh sb="0" eb="5">
      <t>テンジョウカンキセン</t>
    </rPh>
    <phoneticPr fontId="44"/>
  </si>
  <si>
    <t>＃4 1/2</t>
    <phoneticPr fontId="44"/>
  </si>
  <si>
    <t>可変風量ユニット（VAV）</t>
    <rPh sb="0" eb="2">
      <t>カヘン</t>
    </rPh>
    <rPh sb="2" eb="4">
      <t>フウリョウ</t>
    </rPh>
    <phoneticPr fontId="44"/>
  </si>
  <si>
    <t>1000CMH</t>
    <phoneticPr fontId="44"/>
  </si>
  <si>
    <t>φ100</t>
    <phoneticPr fontId="44"/>
  </si>
  <si>
    <t>φ150</t>
    <phoneticPr fontId="44"/>
  </si>
  <si>
    <t>φ100（再利用なし）</t>
    <rPh sb="5" eb="8">
      <t>サイリヨウ</t>
    </rPh>
    <phoneticPr fontId="44"/>
  </si>
  <si>
    <t>φ150（再利用なし）</t>
    <rPh sb="5" eb="8">
      <t>サイリヨウ</t>
    </rPh>
    <phoneticPr fontId="44"/>
  </si>
  <si>
    <t>換気扇外部フード</t>
    <rPh sb="0" eb="3">
      <t>カンキセン</t>
    </rPh>
    <rPh sb="3" eb="5">
      <t>ガイブ</t>
    </rPh>
    <phoneticPr fontId="44"/>
  </si>
  <si>
    <t>400×300（再使用なし）</t>
    <rPh sb="8" eb="11">
      <t>サイシヨウ</t>
    </rPh>
    <phoneticPr fontId="44"/>
  </si>
  <si>
    <t>1000×700（再使用なし）</t>
    <rPh sb="9" eb="12">
      <t>サイシヨウ</t>
    </rPh>
    <phoneticPr fontId="44"/>
  </si>
  <si>
    <t>風量調整ダンパー（VD）</t>
    <rPh sb="0" eb="4">
      <t>フウリョウチョウセイ</t>
    </rPh>
    <phoneticPr fontId="44"/>
  </si>
  <si>
    <t>防火ダンパー</t>
    <rPh sb="0" eb="2">
      <t>ボウカ</t>
    </rPh>
    <phoneticPr fontId="44"/>
  </si>
  <si>
    <t>250×200（再使用なし）</t>
    <rPh sb="8" eb="11">
      <t>サイシヨウ</t>
    </rPh>
    <phoneticPr fontId="44"/>
  </si>
  <si>
    <t>350×300（再使用なし）</t>
    <rPh sb="8" eb="11">
      <t>サイシヨウ</t>
    </rPh>
    <phoneticPr fontId="44"/>
  </si>
  <si>
    <t>350×350（再使用なし）</t>
    <rPh sb="8" eb="11">
      <t>サイシヨウ</t>
    </rPh>
    <phoneticPr fontId="44"/>
  </si>
  <si>
    <t>400×350（再使用なし）</t>
    <rPh sb="8" eb="11">
      <t>サイシヨウ</t>
    </rPh>
    <phoneticPr fontId="44"/>
  </si>
  <si>
    <t>450×400（再使用なし）</t>
    <rPh sb="8" eb="11">
      <t>サイシヨウ</t>
    </rPh>
    <phoneticPr fontId="44"/>
  </si>
  <si>
    <t>グリスフィルター</t>
    <phoneticPr fontId="44"/>
  </si>
  <si>
    <t>ステンレスフード</t>
    <phoneticPr fontId="44"/>
  </si>
  <si>
    <t>700×700×850H</t>
    <phoneticPr fontId="44"/>
  </si>
  <si>
    <t>1600×800×850H</t>
    <phoneticPr fontId="44"/>
  </si>
  <si>
    <t>4200×900×850H</t>
    <phoneticPr fontId="44"/>
  </si>
  <si>
    <t>3500×1100×850H</t>
    <phoneticPr fontId="44"/>
  </si>
  <si>
    <t>4700×1200×850H</t>
    <phoneticPr fontId="44"/>
  </si>
  <si>
    <t>3000×900×850H</t>
    <phoneticPr fontId="44"/>
  </si>
  <si>
    <t>制気口</t>
    <rPh sb="0" eb="3">
      <t>セイキコウ</t>
    </rPh>
    <phoneticPr fontId="44"/>
  </si>
  <si>
    <t>PK＃18</t>
    <phoneticPr fontId="44"/>
  </si>
  <si>
    <t>VHS</t>
    <phoneticPr fontId="44"/>
  </si>
  <si>
    <t>150×150</t>
    <phoneticPr fontId="44"/>
  </si>
  <si>
    <t>500×400</t>
    <phoneticPr fontId="44"/>
  </si>
  <si>
    <t>チャンバー</t>
    <phoneticPr fontId="44"/>
  </si>
  <si>
    <t>チャンバー保温撤去</t>
    <rPh sb="5" eb="7">
      <t>ホオン</t>
    </rPh>
    <rPh sb="7" eb="9">
      <t>テッキョ</t>
    </rPh>
    <phoneticPr fontId="44"/>
  </si>
  <si>
    <t>洋風大便器（FV）</t>
    <rPh sb="0" eb="2">
      <t>ヨウフウ</t>
    </rPh>
    <rPh sb="2" eb="5">
      <t>ダイベンキ</t>
    </rPh>
    <phoneticPr fontId="2"/>
  </si>
  <si>
    <t>紙巻器</t>
    <rPh sb="0" eb="3">
      <t>カミマキキ</t>
    </rPh>
    <phoneticPr fontId="2"/>
  </si>
  <si>
    <t>手洗器</t>
    <rPh sb="0" eb="2">
      <t>テアラ</t>
    </rPh>
    <rPh sb="2" eb="3">
      <t>キ</t>
    </rPh>
    <phoneticPr fontId="2"/>
  </si>
  <si>
    <t>手洗器（小型）</t>
    <rPh sb="0" eb="2">
      <t>テアラ</t>
    </rPh>
    <rPh sb="2" eb="3">
      <t>キ</t>
    </rPh>
    <rPh sb="4" eb="6">
      <t>コガタ</t>
    </rPh>
    <phoneticPr fontId="2"/>
  </si>
  <si>
    <t>水石けん入れ</t>
    <rPh sb="0" eb="1">
      <t>ミズ</t>
    </rPh>
    <rPh sb="1" eb="2">
      <t>セッ</t>
    </rPh>
    <rPh sb="4" eb="5">
      <t>イ</t>
    </rPh>
    <phoneticPr fontId="2"/>
  </si>
  <si>
    <t>自在水栓</t>
    <rPh sb="0" eb="4">
      <t>ジザイスイセン</t>
    </rPh>
    <phoneticPr fontId="2"/>
  </si>
  <si>
    <t>シングルレバー混合栓</t>
    <rPh sb="7" eb="10">
      <t>コンゴウセン</t>
    </rPh>
    <phoneticPr fontId="2"/>
  </si>
  <si>
    <t>化粧鏡</t>
    <rPh sb="0" eb="3">
      <t>ケショウカガミ</t>
    </rPh>
    <phoneticPr fontId="2"/>
  </si>
  <si>
    <t>横水栓</t>
    <rPh sb="0" eb="1">
      <t>ヨコ</t>
    </rPh>
    <rPh sb="1" eb="3">
      <t>スイセン</t>
    </rPh>
    <phoneticPr fontId="2"/>
  </si>
  <si>
    <t>樹脂製水栓柱</t>
    <rPh sb="0" eb="3">
      <t>ジュシセイ</t>
    </rPh>
    <rPh sb="3" eb="5">
      <t>スイセン</t>
    </rPh>
    <rPh sb="5" eb="6">
      <t>ハシラ</t>
    </rPh>
    <phoneticPr fontId="2"/>
  </si>
  <si>
    <t>厨房用横型自在水栓（ﾚﾊﾞｰ式）</t>
    <rPh sb="0" eb="3">
      <t>チュウボウヨウ</t>
    </rPh>
    <rPh sb="3" eb="5">
      <t>ヨコガタ</t>
    </rPh>
    <rPh sb="5" eb="9">
      <t>ジザイスイセン</t>
    </rPh>
    <rPh sb="14" eb="15">
      <t>シキ</t>
    </rPh>
    <phoneticPr fontId="2"/>
  </si>
  <si>
    <t>枚</t>
    <rPh sb="0" eb="1">
      <t>マイ</t>
    </rPh>
    <phoneticPr fontId="44"/>
  </si>
  <si>
    <t>散水栓（箱共）</t>
    <rPh sb="0" eb="3">
      <t>サンスイセン</t>
    </rPh>
    <rPh sb="4" eb="6">
      <t>ハコトモ</t>
    </rPh>
    <phoneticPr fontId="2"/>
  </si>
  <si>
    <t>配管切断（鋼管・保温あり）</t>
    <rPh sb="0" eb="2">
      <t>ハイカン</t>
    </rPh>
    <rPh sb="2" eb="4">
      <t>セツダン</t>
    </rPh>
    <rPh sb="5" eb="7">
      <t>コウカン</t>
    </rPh>
    <rPh sb="8" eb="10">
      <t>ホオン</t>
    </rPh>
    <phoneticPr fontId="44"/>
  </si>
  <si>
    <t>弁桝</t>
    <rPh sb="0" eb="2">
      <t>ベンマス</t>
    </rPh>
    <phoneticPr fontId="44"/>
  </si>
  <si>
    <t>VC-P</t>
    <phoneticPr fontId="44"/>
  </si>
  <si>
    <t>量水器</t>
    <rPh sb="0" eb="3">
      <t>リョウスイキ</t>
    </rPh>
    <phoneticPr fontId="44"/>
  </si>
  <si>
    <t>仕切弁（GV）</t>
    <rPh sb="0" eb="3">
      <t>シキリベン</t>
    </rPh>
    <phoneticPr fontId="44"/>
  </si>
  <si>
    <t>配管用炭素鋼鋼管 SGP-白</t>
    <rPh sb="0" eb="3">
      <t>ハイカンヨウ</t>
    </rPh>
    <rPh sb="3" eb="6">
      <t>タンソコウ</t>
    </rPh>
    <rPh sb="6" eb="8">
      <t>コウカン</t>
    </rPh>
    <rPh sb="9" eb="14">
      <t>sgp-シロ</t>
    </rPh>
    <phoneticPr fontId="44"/>
  </si>
  <si>
    <t>通期金具</t>
    <rPh sb="0" eb="4">
      <t>ツウキカナグ</t>
    </rPh>
    <phoneticPr fontId="44"/>
  </si>
  <si>
    <t>50VA-2</t>
    <phoneticPr fontId="44"/>
  </si>
  <si>
    <t>SUS製　3槽式　550L</t>
    <rPh sb="3" eb="4">
      <t>セイ</t>
    </rPh>
    <rPh sb="6" eb="7">
      <t>ソウ</t>
    </rPh>
    <rPh sb="7" eb="8">
      <t>シキ</t>
    </rPh>
    <phoneticPr fontId="44"/>
  </si>
  <si>
    <t>排水金具</t>
    <rPh sb="0" eb="2">
      <t>ハイスイ</t>
    </rPh>
    <rPh sb="2" eb="4">
      <t>カナグ</t>
    </rPh>
    <phoneticPr fontId="44"/>
  </si>
  <si>
    <t>100COA</t>
    <phoneticPr fontId="44"/>
  </si>
  <si>
    <t>排水鋳鉄管</t>
    <rPh sb="0" eb="2">
      <t>ハイスイ</t>
    </rPh>
    <rPh sb="2" eb="5">
      <t>チュウテツカン</t>
    </rPh>
    <phoneticPr fontId="44"/>
  </si>
  <si>
    <t>鉛管</t>
    <rPh sb="0" eb="2">
      <t>エンカン</t>
    </rPh>
    <phoneticPr fontId="44"/>
  </si>
  <si>
    <t>便所　100A</t>
    <rPh sb="0" eb="2">
      <t>ベンジョ</t>
    </rPh>
    <phoneticPr fontId="46"/>
  </si>
  <si>
    <t>便所　75A</t>
    <rPh sb="0" eb="2">
      <t>ベンジョ</t>
    </rPh>
    <phoneticPr fontId="46"/>
  </si>
  <si>
    <t>地中配管　100A</t>
    <rPh sb="0" eb="4">
      <t>チチュウハイカン</t>
    </rPh>
    <phoneticPr fontId="46"/>
  </si>
  <si>
    <t>地中配管　150A</t>
    <rPh sb="0" eb="4">
      <t>チチュウハイカン</t>
    </rPh>
    <phoneticPr fontId="46"/>
  </si>
  <si>
    <t>硬質塩化ビニル管 VU</t>
    <rPh sb="0" eb="4">
      <t>コウシツエンカ</t>
    </rPh>
    <rPh sb="7" eb="8">
      <t>カン</t>
    </rPh>
    <phoneticPr fontId="44"/>
  </si>
  <si>
    <t>コンクリート桝</t>
    <rPh sb="6" eb="7">
      <t>マス</t>
    </rPh>
    <phoneticPr fontId="44"/>
  </si>
  <si>
    <t>RC-1（～500）</t>
    <phoneticPr fontId="44"/>
  </si>
  <si>
    <t>屋内一般　30A</t>
    <rPh sb="0" eb="2">
      <t>オクナイ</t>
    </rPh>
    <rPh sb="2" eb="4">
      <t>イッパン</t>
    </rPh>
    <phoneticPr fontId="46"/>
  </si>
  <si>
    <t>30A</t>
    <phoneticPr fontId="46"/>
  </si>
  <si>
    <t>ガスメーター</t>
    <phoneticPr fontId="44"/>
  </si>
  <si>
    <t>60㎥/h（支給品）</t>
    <rPh sb="6" eb="9">
      <t>シキュウヒン</t>
    </rPh>
    <phoneticPr fontId="44"/>
  </si>
  <si>
    <t>120㎥/h</t>
    <phoneticPr fontId="44"/>
  </si>
  <si>
    <t>【以下、撤去工事】</t>
    <rPh sb="1" eb="3">
      <t>イカ</t>
    </rPh>
    <rPh sb="4" eb="6">
      <t>テッキョ</t>
    </rPh>
    <rPh sb="6" eb="8">
      <t>コウジ</t>
    </rPh>
    <phoneticPr fontId="44"/>
  </si>
  <si>
    <t>屋内1号消火栓箱</t>
    <rPh sb="0" eb="2">
      <t>オクナイ</t>
    </rPh>
    <rPh sb="3" eb="4">
      <t>ゴウ</t>
    </rPh>
    <rPh sb="4" eb="7">
      <t>ショウカセン</t>
    </rPh>
    <rPh sb="7" eb="8">
      <t>ハコ</t>
    </rPh>
    <phoneticPr fontId="44"/>
  </si>
  <si>
    <t>家電リサイクル</t>
    <rPh sb="0" eb="2">
      <t>カデン</t>
    </rPh>
    <phoneticPr fontId="44"/>
  </si>
  <si>
    <t>廃材処分費</t>
    <rPh sb="0" eb="5">
      <t>ハイザイショブンヒ</t>
    </rPh>
    <phoneticPr fontId="44"/>
  </si>
  <si>
    <t>混合積載コンテナ　2㎥</t>
    <rPh sb="0" eb="2">
      <t>コンゴウ</t>
    </rPh>
    <rPh sb="2" eb="4">
      <t>セキサイ</t>
    </rPh>
    <phoneticPr fontId="44"/>
  </si>
  <si>
    <t>配管撤去跡穴埋処理</t>
    <rPh sb="0" eb="2">
      <t>ハイカン</t>
    </rPh>
    <rPh sb="2" eb="4">
      <t>テッキョ</t>
    </rPh>
    <rPh sb="4" eb="5">
      <t>アト</t>
    </rPh>
    <rPh sb="5" eb="7">
      <t>アナウ</t>
    </rPh>
    <rPh sb="7" eb="9">
      <t>ショリ</t>
    </rPh>
    <phoneticPr fontId="44"/>
  </si>
  <si>
    <t>空調工事分</t>
    <rPh sb="0" eb="2">
      <t>クウチョウ</t>
    </rPh>
    <rPh sb="2" eb="4">
      <t>コウジ</t>
    </rPh>
    <rPh sb="4" eb="5">
      <t>ブン</t>
    </rPh>
    <phoneticPr fontId="44"/>
  </si>
  <si>
    <t>COA　65A</t>
    <phoneticPr fontId="46"/>
  </si>
  <si>
    <t>融着コントローラー</t>
    <rPh sb="0" eb="2">
      <t>ユウチャク</t>
    </rPh>
    <phoneticPr fontId="44"/>
  </si>
  <si>
    <t>日</t>
    <rPh sb="0" eb="1">
      <t>ニチ</t>
    </rPh>
    <phoneticPr fontId="44"/>
  </si>
  <si>
    <t>（固定治具共）</t>
    <rPh sb="1" eb="3">
      <t>コテイ</t>
    </rPh>
    <rPh sb="3" eb="5">
      <t>ジグ</t>
    </rPh>
    <rPh sb="5" eb="6">
      <t>トモ</t>
    </rPh>
    <phoneticPr fontId="44"/>
  </si>
  <si>
    <t>ガス用ポリエチレン管（EF接合）</t>
    <rPh sb="2" eb="3">
      <t>ヨウ</t>
    </rPh>
    <rPh sb="9" eb="10">
      <t>カン</t>
    </rPh>
    <rPh sb="13" eb="15">
      <t>セツゴウ</t>
    </rPh>
    <phoneticPr fontId="46"/>
  </si>
  <si>
    <t>空調・換気制御配線工事</t>
    <rPh sb="0" eb="2">
      <t>クウチョウ</t>
    </rPh>
    <rPh sb="3" eb="5">
      <t>カンキ</t>
    </rPh>
    <rPh sb="5" eb="7">
      <t>セイギョ</t>
    </rPh>
    <rPh sb="7" eb="9">
      <t>ハイセン</t>
    </rPh>
    <rPh sb="9" eb="11">
      <t>コウジ</t>
    </rPh>
    <phoneticPr fontId="44"/>
  </si>
  <si>
    <t>ドルゴ通気金具</t>
    <rPh sb="3" eb="7">
      <t>ツウキカナグ</t>
    </rPh>
    <phoneticPr fontId="44"/>
  </si>
  <si>
    <t>組</t>
    <rPh sb="0" eb="1">
      <t>クミ</t>
    </rPh>
    <phoneticPr fontId="44"/>
  </si>
  <si>
    <t>配管用炭素鋼鋼管 SGP-白（ドレン）</t>
    <rPh sb="0" eb="3">
      <t>ハイカンヨウ</t>
    </rPh>
    <rPh sb="3" eb="5">
      <t>タンソ</t>
    </rPh>
    <rPh sb="5" eb="6">
      <t>コウ</t>
    </rPh>
    <rPh sb="6" eb="8">
      <t>コウカン</t>
    </rPh>
    <rPh sb="13" eb="14">
      <t>シロ</t>
    </rPh>
    <phoneticPr fontId="44"/>
  </si>
  <si>
    <t>45Y 200-300 （-780）MHA35</t>
    <phoneticPr fontId="46"/>
  </si>
  <si>
    <t>ローリング足場</t>
    <rPh sb="5" eb="7">
      <t>アシバ</t>
    </rPh>
    <phoneticPr fontId="44"/>
  </si>
  <si>
    <t>台</t>
    <rPh sb="0" eb="1">
      <t>ダイ</t>
    </rPh>
    <phoneticPr fontId="44"/>
  </si>
  <si>
    <t>２段　２か月</t>
    <rPh sb="1" eb="2">
      <t>ダン</t>
    </rPh>
    <rPh sb="5" eb="6">
      <t>ゲツ</t>
    </rPh>
    <phoneticPr fontId="44"/>
  </si>
  <si>
    <t>３段　２か月</t>
    <rPh sb="1" eb="2">
      <t>ダン</t>
    </rPh>
    <rPh sb="5" eb="6">
      <t>ゲツ</t>
    </rPh>
    <phoneticPr fontId="44"/>
  </si>
  <si>
    <t>高所作業車</t>
    <rPh sb="0" eb="2">
      <t>コウショ</t>
    </rPh>
    <rPh sb="2" eb="5">
      <t>サギョウシャ</t>
    </rPh>
    <phoneticPr fontId="44"/>
  </si>
  <si>
    <t>自走式リフト</t>
    <rPh sb="0" eb="3">
      <t>ジソウシキ</t>
    </rPh>
    <phoneticPr fontId="44"/>
  </si>
  <si>
    <t>日</t>
    <rPh sb="0" eb="1">
      <t>ニチ</t>
    </rPh>
    <phoneticPr fontId="44"/>
  </si>
  <si>
    <t>コンクリート製</t>
    <rPh sb="6" eb="7">
      <t>セイ</t>
    </rPh>
    <phoneticPr fontId="44"/>
  </si>
  <si>
    <t>個</t>
    <rPh sb="0" eb="1">
      <t>コ</t>
    </rPh>
    <phoneticPr fontId="44"/>
  </si>
  <si>
    <t>地中埋設標</t>
    <rPh sb="0" eb="4">
      <t>チチュウマイセツ</t>
    </rPh>
    <rPh sb="4" eb="5">
      <t>ヒョウ</t>
    </rPh>
    <phoneticPr fontId="44"/>
  </si>
  <si>
    <t>屋外埋設　50A　ﾛｹｰﾃｨﾝｸﾞﾜｲﾔ</t>
    <rPh sb="0" eb="2">
      <t>オクガイ</t>
    </rPh>
    <rPh sb="2" eb="4">
      <t>マイセツ</t>
    </rPh>
    <phoneticPr fontId="46"/>
  </si>
  <si>
    <t>屋外埋設　80A　ﾛｹｰﾃｨﾝｸﾞﾜｲﾔ</t>
    <rPh sb="0" eb="2">
      <t>オクガイ</t>
    </rPh>
    <rPh sb="2" eb="4">
      <t>マイセツ</t>
    </rPh>
    <phoneticPr fontId="46"/>
  </si>
  <si>
    <t>屋外埋設　100A　ﾛｹｰﾃｨﾝｸﾞﾜｲﾔ</t>
    <rPh sb="0" eb="2">
      <t>オクガイ</t>
    </rPh>
    <rPh sb="2" eb="4">
      <t>マイセツ</t>
    </rPh>
    <phoneticPr fontId="46"/>
  </si>
  <si>
    <t>屋外一般（土中）　40A</t>
    <rPh sb="0" eb="2">
      <t>オクガイ</t>
    </rPh>
    <rPh sb="2" eb="4">
      <t>イッパン</t>
    </rPh>
    <rPh sb="5" eb="7">
      <t>ドチュウ</t>
    </rPh>
    <phoneticPr fontId="44"/>
  </si>
  <si>
    <t>屋内一般（土中）　50A</t>
    <rPh sb="0" eb="2">
      <t>オクナイ</t>
    </rPh>
    <rPh sb="2" eb="4">
      <t>イッパン</t>
    </rPh>
    <rPh sb="5" eb="7">
      <t>ドチュウ</t>
    </rPh>
    <phoneticPr fontId="44"/>
  </si>
  <si>
    <t>制気口　HS</t>
    <rPh sb="0" eb="3">
      <t>セイキコウ</t>
    </rPh>
    <phoneticPr fontId="44"/>
  </si>
  <si>
    <t>制気口BOX</t>
    <rPh sb="0" eb="1">
      <t>セイ</t>
    </rPh>
    <rPh sb="1" eb="2">
      <t>キ</t>
    </rPh>
    <rPh sb="2" eb="3">
      <t>クチ</t>
    </rPh>
    <phoneticPr fontId="44"/>
  </si>
  <si>
    <t>650×550×500</t>
    <phoneticPr fontId="44"/>
  </si>
  <si>
    <t>混合積載コンテナ　8㎥</t>
    <rPh sb="0" eb="2">
      <t>コンゴウ</t>
    </rPh>
    <rPh sb="2" eb="4">
      <t>セキサイ</t>
    </rPh>
    <phoneticPr fontId="44"/>
  </si>
  <si>
    <t>19km　4t</t>
    <phoneticPr fontId="2"/>
  </si>
  <si>
    <t>屋外　e2･(ﾛ)･Ⅶ</t>
    <rPh sb="0" eb="2">
      <t>オクガイ</t>
    </rPh>
    <phoneticPr fontId="46"/>
  </si>
  <si>
    <t>（給湯･ガス･消火設備分含む）</t>
    <rPh sb="1" eb="3">
      <t>キュウトウ</t>
    </rPh>
    <rPh sb="7" eb="9">
      <t>ショウカ</t>
    </rPh>
    <rPh sb="9" eb="11">
      <t>セツビ</t>
    </rPh>
    <rPh sb="11" eb="12">
      <t>ブン</t>
    </rPh>
    <rPh sb="12" eb="13">
      <t>フク</t>
    </rPh>
    <phoneticPr fontId="44"/>
  </si>
  <si>
    <t>給排水工事分</t>
    <rPh sb="0" eb="3">
      <t>キュウハイスイ</t>
    </rPh>
    <rPh sb="3" eb="5">
      <t>コウジ</t>
    </rPh>
    <rPh sb="5" eb="6">
      <t>ブン</t>
    </rPh>
    <phoneticPr fontId="44"/>
  </si>
  <si>
    <t>800x800x500（内面塗装）</t>
    <rPh sb="12" eb="14">
      <t>ナイメン</t>
    </rPh>
    <rPh sb="14" eb="16">
      <t>トソウ</t>
    </rPh>
    <phoneticPr fontId="44"/>
  </si>
  <si>
    <t>900x700x600（内面塗装）</t>
    <rPh sb="12" eb="14">
      <t>ナイメン</t>
    </rPh>
    <rPh sb="14" eb="16">
      <t>トソウ</t>
    </rPh>
    <phoneticPr fontId="44"/>
  </si>
  <si>
    <t>1000x800x600（内面塗装）</t>
    <rPh sb="13" eb="15">
      <t>ナイメン</t>
    </rPh>
    <rPh sb="15" eb="17">
      <t>トソウ</t>
    </rPh>
    <phoneticPr fontId="44"/>
  </si>
  <si>
    <t>1000x900x600（内面塗装）</t>
    <rPh sb="13" eb="15">
      <t>ナイメン</t>
    </rPh>
    <rPh sb="15" eb="17">
      <t>トソウ</t>
    </rPh>
    <phoneticPr fontId="44"/>
  </si>
  <si>
    <t>1000x1000x600（内面塗装）</t>
    <rPh sb="14" eb="16">
      <t>ナイメン</t>
    </rPh>
    <rPh sb="16" eb="18">
      <t>トソウ</t>
    </rPh>
    <phoneticPr fontId="44"/>
  </si>
  <si>
    <t>1100x800x800（外面塗装）</t>
    <rPh sb="13" eb="15">
      <t>ガイメン</t>
    </rPh>
    <rPh sb="15" eb="17">
      <t>トソウ</t>
    </rPh>
    <phoneticPr fontId="44"/>
  </si>
  <si>
    <t>800×800（F:PS300　開閉型）</t>
    <rPh sb="16" eb="19">
      <t>カイヘイガタ</t>
    </rPh>
    <phoneticPr fontId="44"/>
  </si>
  <si>
    <t>800×700（F:PS300　開閉型）</t>
    <phoneticPr fontId="44"/>
  </si>
  <si>
    <t>800×600（F:PS300　開閉型）</t>
    <phoneticPr fontId="44"/>
  </si>
  <si>
    <t>650×650（F:PS300　開閉型）</t>
    <phoneticPr fontId="44"/>
  </si>
  <si>
    <t>700×500（F:PS300　開閉型）</t>
    <phoneticPr fontId="44"/>
  </si>
  <si>
    <t>1700×1700（クリンプ網付）</t>
    <rPh sb="14" eb="15">
      <t>アミ</t>
    </rPh>
    <rPh sb="15" eb="16">
      <t>ツキ</t>
    </rPh>
    <phoneticPr fontId="44"/>
  </si>
  <si>
    <t>インターロッキング撤去</t>
    <rPh sb="9" eb="11">
      <t>テッキョ</t>
    </rPh>
    <phoneticPr fontId="44"/>
  </si>
  <si>
    <t>撤去材再利用</t>
    <rPh sb="0" eb="3">
      <t>テッキョザイ</t>
    </rPh>
    <rPh sb="3" eb="6">
      <t>サイリヨウ</t>
    </rPh>
    <phoneticPr fontId="44"/>
  </si>
  <si>
    <t>再利用目的</t>
    <rPh sb="0" eb="3">
      <t>サイリヨウ</t>
    </rPh>
    <rPh sb="3" eb="5">
      <t>モクテキ</t>
    </rPh>
    <phoneticPr fontId="44"/>
  </si>
  <si>
    <t>風量測定口</t>
    <rPh sb="0" eb="2">
      <t>フウリョウ</t>
    </rPh>
    <rPh sb="2" eb="5">
      <t>ソクテイクチ</t>
    </rPh>
    <phoneticPr fontId="44"/>
  </si>
  <si>
    <t>個</t>
    <rPh sb="0" eb="1">
      <t>コ</t>
    </rPh>
    <phoneticPr fontId="44"/>
  </si>
  <si>
    <t>芝張り</t>
    <rPh sb="0" eb="1">
      <t>シバ</t>
    </rPh>
    <rPh sb="1" eb="2">
      <t>ハ</t>
    </rPh>
    <phoneticPr fontId="44"/>
  </si>
  <si>
    <t>厨房用　ステンレス製　天吊り</t>
    <rPh sb="0" eb="3">
      <t>チュウボウヨウ</t>
    </rPh>
    <rPh sb="9" eb="10">
      <t>セイ</t>
    </rPh>
    <rPh sb="11" eb="13">
      <t>テンツ</t>
    </rPh>
    <phoneticPr fontId="2"/>
  </si>
  <si>
    <t>撤去処分含む</t>
    <rPh sb="0" eb="2">
      <t>テッキョ</t>
    </rPh>
    <rPh sb="2" eb="4">
      <t>ショブン</t>
    </rPh>
    <rPh sb="4" eb="5">
      <t>フク</t>
    </rPh>
    <phoneticPr fontId="44"/>
  </si>
  <si>
    <t>冷媒回収処分</t>
    <rPh sb="0" eb="2">
      <t>レイバイ</t>
    </rPh>
    <rPh sb="2" eb="4">
      <t>カイシュウ</t>
    </rPh>
    <rPh sb="4" eb="6">
      <t>ショブン</t>
    </rPh>
    <phoneticPr fontId="44"/>
  </si>
  <si>
    <t>FWS-1</t>
    <phoneticPr fontId="44"/>
  </si>
  <si>
    <t>OAG:1800x1800x1000（防虫網）</t>
    <rPh sb="19" eb="22">
      <t>ボウチュウアミ</t>
    </rPh>
    <phoneticPr fontId="44"/>
  </si>
  <si>
    <t>名　　　　　　　　称</t>
  </si>
  <si>
    <t>摘　　　　　　　　要</t>
  </si>
  <si>
    <t>金　　　　額</t>
  </si>
  <si>
    <t>備　　　　　　　　考</t>
  </si>
  <si>
    <t>A</t>
    <phoneticPr fontId="2"/>
  </si>
  <si>
    <t>式</t>
    <rPh sb="0" eb="1">
      <t>シキ</t>
    </rPh>
    <phoneticPr fontId="2"/>
  </si>
  <si>
    <t>B</t>
    <phoneticPr fontId="2"/>
  </si>
  <si>
    <t>式</t>
    <rPh sb="0" eb="1">
      <t>シキ</t>
    </rPh>
    <phoneticPr fontId="33"/>
  </si>
  <si>
    <t>現場管理費</t>
    <rPh sb="0" eb="2">
      <t>ゲンバ</t>
    </rPh>
    <rPh sb="2" eb="4">
      <t>カンリ</t>
    </rPh>
    <rPh sb="4" eb="5">
      <t>ヒ</t>
    </rPh>
    <phoneticPr fontId="54"/>
  </si>
  <si>
    <t>一般管理費等</t>
    <rPh sb="0" eb="2">
      <t>イッパン</t>
    </rPh>
    <rPh sb="2" eb="5">
      <t>カンリヒ</t>
    </rPh>
    <rPh sb="5" eb="6">
      <t>ナド</t>
    </rPh>
    <phoneticPr fontId="54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</si>
  <si>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</si>
  <si>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富山県立大学食堂増築等機械設備工事</t>
    <rPh sb="0" eb="2">
      <t>トヤマ</t>
    </rPh>
    <rPh sb="2" eb="4">
      <t>ケンリツ</t>
    </rPh>
    <rPh sb="4" eb="6">
      <t>ダイガク</t>
    </rPh>
    <rPh sb="6" eb="8">
      <t>ショクドウ</t>
    </rPh>
    <rPh sb="8" eb="10">
      <t>ゾウチク</t>
    </rPh>
    <rPh sb="10" eb="11">
      <t>トウ</t>
    </rPh>
    <rPh sb="11" eb="15">
      <t>キカイセツビ</t>
    </rPh>
    <rPh sb="15" eb="17">
      <t>コウジ</t>
    </rPh>
    <phoneticPr fontId="2"/>
  </si>
  <si>
    <t>直接工事費</t>
    <rPh sb="0" eb="5">
      <t>チョクセツコウジヒ</t>
    </rPh>
    <phoneticPr fontId="44"/>
  </si>
  <si>
    <t>A</t>
    <phoneticPr fontId="44"/>
  </si>
  <si>
    <t>有圧扇φ400用、FD・防虫網付</t>
    <rPh sb="0" eb="3">
      <t>ユウアツセン</t>
    </rPh>
    <rPh sb="7" eb="8">
      <t>ヨウ</t>
    </rPh>
    <rPh sb="12" eb="15">
      <t>ボウチュウアミ</t>
    </rPh>
    <rPh sb="15" eb="16">
      <t>ツキ</t>
    </rPh>
    <phoneticPr fontId="44"/>
  </si>
  <si>
    <t>屋内露出　ａ1･(イ)･Ⅶ</t>
    <rPh sb="0" eb="4">
      <t>オクナイロシュツ</t>
    </rPh>
    <phoneticPr fontId="46"/>
  </si>
  <si>
    <t>屋外露出　ｅ2･(イ)･Ⅶ</t>
    <rPh sb="0" eb="2">
      <t>オクガイ</t>
    </rPh>
    <rPh sb="2" eb="4">
      <t>ロシュツ</t>
    </rPh>
    <phoneticPr fontId="46"/>
  </si>
  <si>
    <t>ウェザーカバー</t>
    <phoneticPr fontId="44"/>
  </si>
  <si>
    <t>φ400程度</t>
    <rPh sb="4" eb="6">
      <t>テイド</t>
    </rPh>
    <phoneticPr fontId="44"/>
  </si>
  <si>
    <t>富山県立大学食堂増築等機械設備工事</t>
    <rPh sb="0" eb="2">
      <t>トヤマ</t>
    </rPh>
    <rPh sb="2" eb="4">
      <t>ケンリツ</t>
    </rPh>
    <rPh sb="4" eb="6">
      <t>ダイガク</t>
    </rPh>
    <rPh sb="6" eb="8">
      <t>ショクドウ</t>
    </rPh>
    <rPh sb="8" eb="11">
      <t>ゾウチクナド</t>
    </rPh>
    <rPh sb="11" eb="15">
      <t>キカイセツビ</t>
    </rPh>
    <rPh sb="15" eb="17">
      <t>コウジ</t>
    </rPh>
    <phoneticPr fontId="46"/>
  </si>
  <si>
    <t>参考数量調書</t>
    <rPh sb="0" eb="4">
      <t>サンコウスウリョウ</t>
    </rPh>
    <rPh sb="4" eb="6">
      <t>チョウショ</t>
    </rPh>
    <phoneticPr fontId="2"/>
  </si>
  <si>
    <t>公立大学法人富山県立大学</t>
    <rPh sb="0" eb="6">
      <t>コウリツダイガクホウジン</t>
    </rPh>
    <rPh sb="6" eb="12">
      <t>トヤマケンリツダイガク</t>
    </rPh>
    <phoneticPr fontId="2"/>
  </si>
  <si>
    <t>純工事費</t>
    <rPh sb="0" eb="4">
      <t>ジュンコウジヒ</t>
    </rPh>
    <phoneticPr fontId="2"/>
  </si>
  <si>
    <t>　直接工事費</t>
    <rPh sb="1" eb="6">
      <t>チョクセツコウジヒ</t>
    </rPh>
    <phoneticPr fontId="2"/>
  </si>
  <si>
    <t>　共通仮設費</t>
    <rPh sb="1" eb="6">
      <t>キョウツウカセツヒ</t>
    </rPh>
    <phoneticPr fontId="2"/>
  </si>
  <si>
    <t>純工事費合計</t>
    <rPh sb="0" eb="4">
      <t>ジュンコウジヒ</t>
    </rPh>
    <rPh sb="4" eb="6">
      <t>ゴウケイ</t>
    </rPh>
    <phoneticPr fontId="2"/>
  </si>
  <si>
    <t>諸経費</t>
    <rPh sb="0" eb="3">
      <t>ショケイヒ</t>
    </rPh>
    <phoneticPr fontId="2"/>
  </si>
  <si>
    <t>諸経費合計</t>
    <rPh sb="0" eb="3">
      <t>ショケイヒ</t>
    </rPh>
    <rPh sb="3" eb="5">
      <t>ゴウケイ</t>
    </rPh>
    <phoneticPr fontId="54"/>
  </si>
  <si>
    <t>C</t>
    <phoneticPr fontId="2"/>
  </si>
  <si>
    <t>工事価格（A＋B）</t>
    <rPh sb="0" eb="2">
      <t>コウジ</t>
    </rPh>
    <rPh sb="2" eb="4">
      <t>カカク</t>
    </rPh>
    <phoneticPr fontId="2"/>
  </si>
  <si>
    <t>D</t>
    <phoneticPr fontId="2"/>
  </si>
  <si>
    <t>工事費合計</t>
    <rPh sb="0" eb="3">
      <t>コウジヒ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</si>
</sst>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;\-#,##0;&quot;-&quot;"/>
    <numFmt numFmtId="180" formatCode="#,##0.00;[Red]#,##0.00"/>
    <numFmt numFmtId="181" formatCode="d\.m\.yy\ h:mm"/>
    <numFmt numFmtId="182" formatCode="_-* #,##0.0_-;\-* #,##0.0_-;_-* &quot;-&quot;??_-;_-@_-"/>
    <numFmt numFmtId="183" formatCode="&quot; &quot;#,##0;&quot;¥&quot;\!\-#,##0"/>
    <numFmt numFmtId="184" formatCode="&quot;P. &quot;#&quot; &quot;"/>
    <numFmt numFmtId="185" formatCode="&quot;SFr.&quot;#,##0;[Red]&quot;SFr.&quot;\-#,##0"/>
    <numFmt numFmtId="186" formatCode="&quot;¥&quot;#,##0;[Red]&quot;¥&quot;&quot;¥&quot;\-#,##0"/>
    <numFmt numFmtId="187" formatCode="&quot;¥&quot;#,##0.00;[Red]&quot;¥&quot;&quot;¥&quot;\-#,##0.00"/>
    <numFmt numFmtId="188" formatCode="&quot;¥&quot;#,##0.00;&quot;¥&quot;&quot;¥&quot;\-#,##0.00"/>
    <numFmt numFmtId="189" formatCode="_ &quot;¥&quot;* #,##0_ ;_ &quot;¥&quot;* &quot;¥&quot;\-#,##0_ ;_ &quot;¥&quot;* &quot;-&quot;_ ;_ @_ "/>
    <numFmt numFmtId="190" formatCode="_(* #,##0_);_(* \(#,##0\);_(* &quot;-&quot;??_);_(@_)"/>
    <numFmt numFmtId="191" formatCode="&quot;$&quot;#,##0.00"/>
    <numFmt numFmtId="192" formatCode="#,##0;[Red]&quot;¥&quot;\!\-#,##0;0"/>
    <numFmt numFmtId="193" formatCode="_ * #,##0_ ;_ * \-#,##0_ ;_ * &quot;&quot;_ ;_ @_ "/>
    <numFmt numFmtId="194" formatCode="#,###;[Red]&quot;△&quot;#,###"/>
    <numFmt numFmtId="195" formatCode="hh:mm\ \T\K"/>
    <numFmt numFmtId="196" formatCode="0.0%"/>
    <numFmt numFmtId="197" formatCode="#,##0.0;&quot;▲ &quot;#,##0.0"/>
    <numFmt numFmtId="198" formatCode="#,##0;&quot;▲ &quot;#,##0"/>
    <numFmt numFmtId="199" formatCode="0.0_);[Red]\(0.0\)"/>
    <numFmt numFmtId="200" formatCode="0_);[Red]\(0\)"/>
    <numFmt numFmtId="201" formatCode="0.0_ "/>
    <numFmt numFmtId="202" formatCode="#,##0_ "/>
    <numFmt numFmtId="203" formatCode="0.0"/>
    <numFmt numFmtId="204" formatCode="#,##0.0;[Red]\-#,##0.0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明朝"/>
      <family val="1"/>
      <charset val="128"/>
    </font>
    <font>
      <sz val="7"/>
      <name val="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name val="明朝"/>
      <family val="3"/>
      <charset val="128"/>
    </font>
    <font>
      <sz val="9"/>
      <name val="Times New Roman"/>
      <family val="1"/>
    </font>
    <font>
      <u/>
      <sz val="10"/>
      <color indexed="14"/>
      <name val="MS Sans Serif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u/>
      <sz val="10.5"/>
      <color indexed="12"/>
      <name val="明朝"/>
      <family val="1"/>
      <charset val="128"/>
    </font>
    <font>
      <sz val="10"/>
      <name val="Helv"/>
      <family val="2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.5"/>
      <name val="ｺﾞｼｯｸ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明朝"/>
      <family val="1"/>
      <charset val="128"/>
    </font>
    <font>
      <i/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明朝"/>
      <family val="1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2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38" fontId="1" fillId="0" borderId="0" applyFont="0" applyFill="0" applyBorder="0" applyAlignment="0" applyProtection="0"/>
    <xf numFmtId="1" fontId="4" fillId="0" borderId="0"/>
    <xf numFmtId="38" fontId="6" fillId="0" borderId="0" applyFont="0" applyFill="0" applyBorder="0" applyAlignment="0" applyProtection="0"/>
    <xf numFmtId="0" fontId="3" fillId="0" borderId="0"/>
    <xf numFmtId="0" fontId="1" fillId="0" borderId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9" fontId="14" fillId="3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9" fontId="17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0" fontId="7" fillId="0" borderId="0" applyFill="0" applyBorder="0" applyAlignment="0"/>
    <xf numFmtId="180" fontId="7" fillId="0" borderId="0" applyFill="0" applyBorder="0" applyAlignment="0"/>
    <xf numFmtId="181" fontId="1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181" fontId="1" fillId="0" borderId="0" applyFill="0" applyBorder="0" applyAlignment="0"/>
    <xf numFmtId="0" fontId="14" fillId="0" borderId="0" applyFill="0" applyBorder="0" applyAlignment="0"/>
    <xf numFmtId="180" fontId="7" fillId="0" borderId="0" applyFill="0" applyBorder="0" applyAlignment="0"/>
    <xf numFmtId="0" fontId="14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14" fillId="0" borderId="0" applyFont="0" applyFill="0" applyBorder="0" applyAlignment="0" applyProtection="0"/>
    <xf numFmtId="14" fontId="17" fillId="0" borderId="0" applyFill="0" applyBorder="0" applyAlignment="0"/>
    <xf numFmtId="181" fontId="1" fillId="0" borderId="0" applyFill="0" applyBorder="0" applyAlignment="0"/>
    <xf numFmtId="180" fontId="7" fillId="0" borderId="0" applyFill="0" applyBorder="0" applyAlignment="0"/>
    <xf numFmtId="181" fontId="1" fillId="0" borderId="0" applyFill="0" applyBorder="0" applyAlignment="0"/>
    <xf numFmtId="0" fontId="14" fillId="0" borderId="0" applyFill="0" applyBorder="0" applyAlignment="0"/>
    <xf numFmtId="180" fontId="7" fillId="0" borderId="0" applyFill="0" applyBorder="0" applyAlignment="0"/>
    <xf numFmtId="0" fontId="19" fillId="0" borderId="0">
      <alignment horizontal="left"/>
    </xf>
    <xf numFmtId="0" fontId="20" fillId="0" borderId="0" applyNumberFormat="0" applyFill="0" applyBorder="0" applyAlignment="0" applyProtection="0"/>
    <xf numFmtId="38" fontId="16" fillId="4" borderId="0" applyNumberFormat="0" applyBorder="0" applyAlignment="0" applyProtection="0"/>
    <xf numFmtId="0" fontId="21" fillId="0" borderId="4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 applyNumberFormat="0" applyFill="0" applyBorder="0" applyAlignment="0" applyProtection="0">
      <alignment vertical="top"/>
      <protection locked="0"/>
    </xf>
    <xf numFmtId="10" fontId="16" fillId="2" borderId="1" applyNumberFormat="0" applyBorder="0" applyAlignment="0" applyProtection="0"/>
    <xf numFmtId="181" fontId="1" fillId="0" borderId="0" applyFill="0" applyBorder="0" applyAlignment="0"/>
    <xf numFmtId="180" fontId="7" fillId="0" borderId="0" applyFill="0" applyBorder="0" applyAlignment="0"/>
    <xf numFmtId="181" fontId="1" fillId="0" borderId="0" applyFill="0" applyBorder="0" applyAlignment="0"/>
    <xf numFmtId="0" fontId="14" fillId="0" borderId="0" applyFill="0" applyBorder="0" applyAlignment="0"/>
    <xf numFmtId="180" fontId="7" fillId="0" borderId="0" applyFill="0" applyBorder="0" applyAlignment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/>
    <xf numFmtId="185" fontId="1" fillId="0" borderId="0"/>
    <xf numFmtId="0" fontId="14" fillId="0" borderId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1" fontId="1" fillId="0" borderId="0" applyFill="0" applyBorder="0" applyAlignment="0"/>
    <xf numFmtId="180" fontId="7" fillId="0" borderId="0" applyFill="0" applyBorder="0" applyAlignment="0"/>
    <xf numFmtId="181" fontId="1" fillId="0" borderId="0" applyFill="0" applyBorder="0" applyAlignment="0"/>
    <xf numFmtId="0" fontId="14" fillId="0" borderId="0" applyFill="0" applyBorder="0" applyAlignment="0"/>
    <xf numFmtId="180" fontId="7" fillId="0" borderId="0" applyFill="0" applyBorder="0" applyAlignment="0"/>
    <xf numFmtId="4" fontId="19" fillId="0" borderId="0">
      <alignment horizontal="right"/>
    </xf>
    <xf numFmtId="0" fontId="23" fillId="0" borderId="0" applyNumberFormat="0" applyFont="0" applyFill="0" applyBorder="0" applyAlignment="0" applyProtection="0">
      <alignment horizontal="left"/>
    </xf>
    <xf numFmtId="0" fontId="26" fillId="0" borderId="5">
      <alignment horizontal="center"/>
    </xf>
    <xf numFmtId="4" fontId="27" fillId="0" borderId="0">
      <alignment horizontal="right"/>
    </xf>
    <xf numFmtId="0" fontId="28" fillId="0" borderId="0">
      <alignment horizontal="left"/>
    </xf>
    <xf numFmtId="0" fontId="29" fillId="5" borderId="0"/>
    <xf numFmtId="0" fontId="3" fillId="0" borderId="0"/>
    <xf numFmtId="0" fontId="29" fillId="5" borderId="0"/>
    <xf numFmtId="0" fontId="3" fillId="0" borderId="0"/>
    <xf numFmtId="0" fontId="29" fillId="5" borderId="0"/>
    <xf numFmtId="0" fontId="3" fillId="0" borderId="0"/>
    <xf numFmtId="0" fontId="29" fillId="5" borderId="0"/>
    <xf numFmtId="0" fontId="3" fillId="0" borderId="0"/>
    <xf numFmtId="0" fontId="29" fillId="5" borderId="0"/>
    <xf numFmtId="0" fontId="3" fillId="0" borderId="0"/>
    <xf numFmtId="0" fontId="29" fillId="5" borderId="0"/>
    <xf numFmtId="0" fontId="3" fillId="0" borderId="0"/>
    <xf numFmtId="0" fontId="29" fillId="5" borderId="0"/>
    <xf numFmtId="0" fontId="3" fillId="0" borderId="0"/>
    <xf numFmtId="0" fontId="29" fillId="5" borderId="0"/>
    <xf numFmtId="0" fontId="3" fillId="0" borderId="0"/>
    <xf numFmtId="0" fontId="25" fillId="5" borderId="0"/>
    <xf numFmtId="0" fontId="25" fillId="5" borderId="0"/>
    <xf numFmtId="0" fontId="25" fillId="5" borderId="0"/>
    <xf numFmtId="0" fontId="25" fillId="5" borderId="0"/>
    <xf numFmtId="0" fontId="25" fillId="5" borderId="0"/>
    <xf numFmtId="0" fontId="25" fillId="5" borderId="0"/>
    <xf numFmtId="0" fontId="25" fillId="5" borderId="0"/>
    <xf numFmtId="0" fontId="30" fillId="0" borderId="0"/>
    <xf numFmtId="49" fontId="17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0" fontId="31" fillId="0" borderId="0">
      <alignment horizontal="center"/>
    </xf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32" fillId="0" borderId="6" applyNumberFormat="0" applyBorder="0" applyAlignment="0">
      <alignment horizontal="center"/>
    </xf>
    <xf numFmtId="190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/>
    <xf numFmtId="41" fontId="14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33" fillId="0" borderId="0" applyFill="0" applyBorder="0" applyAlignment="0" applyProtection="0">
      <alignment horizontal="left"/>
    </xf>
    <xf numFmtId="38" fontId="33" fillId="0" borderId="0" applyFill="0" applyBorder="0" applyAlignment="0" applyProtection="0">
      <alignment horizontal="right"/>
    </xf>
    <xf numFmtId="0" fontId="1" fillId="0" borderId="7"/>
    <xf numFmtId="0" fontId="12" fillId="2" borderId="0" applyNumberFormat="0" applyFill="0" applyBorder="0" applyAlignment="0" applyProtection="0">
      <alignment vertical="center"/>
    </xf>
    <xf numFmtId="9" fontId="18" fillId="0" borderId="0" applyFont="0" applyBorder="0" applyAlignment="0" applyProtection="0"/>
    <xf numFmtId="38" fontId="5" fillId="0" borderId="8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2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5" fillId="0" borderId="0">
      <alignment vertical="top" textRotation="255"/>
    </xf>
    <xf numFmtId="0" fontId="13" fillId="0" borderId="0">
      <alignment vertical="center" wrapText="1"/>
    </xf>
    <xf numFmtId="0" fontId="13" fillId="0" borderId="0">
      <alignment vertical="center" wrapText="1"/>
    </xf>
    <xf numFmtId="0" fontId="24" fillId="0" borderId="0">
      <alignment vertical="center"/>
      <protection locked="0"/>
    </xf>
    <xf numFmtId="39" fontId="33" fillId="0" borderId="9" applyFill="0" applyBorder="0" applyAlignment="0" applyProtection="0">
      <alignment horizontal="left"/>
    </xf>
    <xf numFmtId="192" fontId="33" fillId="0" borderId="9" applyFill="0" applyBorder="0" applyAlignment="0" applyProtection="0">
      <alignment horizontal="left"/>
    </xf>
    <xf numFmtId="0" fontId="5" fillId="0" borderId="0">
      <alignment horizontal="center"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8" fillId="0" borderId="0"/>
    <xf numFmtId="0" fontId="3" fillId="0" borderId="0"/>
    <xf numFmtId="0" fontId="7" fillId="0" borderId="3" applyFill="0" applyBorder="0" applyProtection="0">
      <alignment vertical="center"/>
      <protection locked="0"/>
    </xf>
    <xf numFmtId="0" fontId="40" fillId="0" borderId="10" applyNumberFormat="0" applyBorder="0">
      <alignment horizontal="center"/>
    </xf>
    <xf numFmtId="3" fontId="41" fillId="6" borderId="0"/>
    <xf numFmtId="0" fontId="1" fillId="0" borderId="0"/>
    <xf numFmtId="0" fontId="8" fillId="0" borderId="0"/>
    <xf numFmtId="0" fontId="38" fillId="0" borderId="0">
      <alignment vertical="center"/>
    </xf>
    <xf numFmtId="0" fontId="10" fillId="0" borderId="0"/>
    <xf numFmtId="0" fontId="1" fillId="0" borderId="0"/>
    <xf numFmtId="0" fontId="38" fillId="0" borderId="0">
      <alignment vertical="center"/>
    </xf>
    <xf numFmtId="0" fontId="36" fillId="0" borderId="0"/>
    <xf numFmtId="0" fontId="1" fillId="0" borderId="0"/>
    <xf numFmtId="0" fontId="10" fillId="0" borderId="0"/>
    <xf numFmtId="0" fontId="23" fillId="0" borderId="0"/>
    <xf numFmtId="0" fontId="7" fillId="0" borderId="0"/>
    <xf numFmtId="193" fontId="18" fillId="0" borderId="0">
      <alignment vertical="center"/>
      <protection locked="0"/>
    </xf>
    <xf numFmtId="0" fontId="12" fillId="0" borderId="0" applyNumberFormat="0" applyFill="0" applyBorder="0" applyAlignment="0" applyProtection="0">
      <alignment horizontal="right"/>
    </xf>
    <xf numFmtId="0" fontId="42" fillId="0" borderId="0"/>
    <xf numFmtId="0" fontId="13" fillId="6" borderId="11" applyNumberFormat="0" applyFill="0" applyBorder="0" applyAlignment="0" applyProtection="0">
      <alignment horizontal="distributed" vertical="center"/>
    </xf>
    <xf numFmtId="194" fontId="43" fillId="0" borderId="12" applyNumberFormat="0" applyFill="0" applyBorder="0" applyAlignment="0" applyProtection="0"/>
    <xf numFmtId="194" fontId="12" fillId="0" borderId="12" applyNumberFormat="0" applyFill="0" applyBorder="0" applyAlignment="0" applyProtection="0"/>
    <xf numFmtId="0" fontId="9" fillId="0" borderId="0" applyNumberFormat="0" applyFill="0" applyBorder="0" applyAlignment="0" applyProtection="0">
      <alignment horizontal="right"/>
    </xf>
    <xf numFmtId="0" fontId="32" fillId="0" borderId="0"/>
    <xf numFmtId="195" fontId="7" fillId="0" borderId="0"/>
    <xf numFmtId="0" fontId="18" fillId="0" borderId="0"/>
    <xf numFmtId="0" fontId="7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3" fillId="0" borderId="0"/>
    <xf numFmtId="0" fontId="12" fillId="0" borderId="0"/>
    <xf numFmtId="0" fontId="45" fillId="0" borderId="0"/>
    <xf numFmtId="0" fontId="4" fillId="0" borderId="0"/>
    <xf numFmtId="0" fontId="1" fillId="0" borderId="0">
      <alignment vertical="center"/>
    </xf>
  </cellStyleXfs>
  <cellXfs count="167">
    <xf numFmtId="0" fontId="0" fillId="0" borderId="0" xfId="0"/>
    <xf numFmtId="0" fontId="12" fillId="0" borderId="1" xfId="189" applyFont="1" applyBorder="1" applyAlignment="1">
      <alignment horizontal="center"/>
    </xf>
    <xf numFmtId="197" fontId="12" fillId="0" borderId="1" xfId="189" applyNumberFormat="1" applyFont="1" applyBorder="1" applyAlignment="1">
      <alignment horizontal="center"/>
    </xf>
    <xf numFmtId="200" fontId="12" fillId="0" borderId="1" xfId="189" applyNumberFormat="1" applyFont="1" applyBorder="1" applyAlignment="1">
      <alignment horizontal="center"/>
    </xf>
    <xf numFmtId="198" fontId="12" fillId="0" borderId="1" xfId="189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99" fontId="33" fillId="0" borderId="1" xfId="1" applyNumberFormat="1" applyFont="1" applyFill="1" applyBorder="1" applyAlignment="1">
      <alignment horizontal="right" vertical="center"/>
    </xf>
    <xf numFmtId="176" fontId="33" fillId="0" borderId="1" xfId="0" applyNumberFormat="1" applyFont="1" applyBorder="1" applyAlignment="1">
      <alignment horizontal="right" vertical="center"/>
    </xf>
    <xf numFmtId="176" fontId="33" fillId="0" borderId="13" xfId="0" applyNumberFormat="1" applyFont="1" applyBorder="1" applyAlignment="1">
      <alignment horizontal="center" vertical="center"/>
    </xf>
    <xf numFmtId="176" fontId="33" fillId="0" borderId="14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/>
    </xf>
    <xf numFmtId="0" fontId="33" fillId="0" borderId="1" xfId="183" applyFont="1" applyBorder="1" applyAlignment="1">
      <alignment horizontal="center" vertical="center"/>
    </xf>
    <xf numFmtId="0" fontId="33" fillId="0" borderId="1" xfId="183" applyFont="1" applyBorder="1" applyAlignment="1">
      <alignment horizontal="left" vertical="center"/>
    </xf>
    <xf numFmtId="199" fontId="33" fillId="0" borderId="1" xfId="184" applyNumberFormat="1" applyFont="1" applyFill="1" applyBorder="1" applyAlignment="1">
      <alignment horizontal="right" vertical="center"/>
    </xf>
    <xf numFmtId="176" fontId="33" fillId="0" borderId="1" xfId="183" applyNumberFormat="1" applyFont="1" applyBorder="1" applyAlignment="1">
      <alignment horizontal="right" vertical="center"/>
    </xf>
    <xf numFmtId="0" fontId="33" fillId="0" borderId="13" xfId="183" applyFont="1" applyBorder="1" applyAlignment="1">
      <alignment horizontal="center" vertical="center"/>
    </xf>
    <xf numFmtId="0" fontId="33" fillId="0" borderId="14" xfId="183" applyFont="1" applyBorder="1" applyAlignment="1">
      <alignment horizontal="center" vertical="center"/>
    </xf>
    <xf numFmtId="0" fontId="33" fillId="0" borderId="0" xfId="183" applyFont="1">
      <alignment vertical="center"/>
    </xf>
    <xf numFmtId="49" fontId="33" fillId="0" borderId="1" xfId="188" applyNumberFormat="1" applyFont="1" applyBorder="1" applyAlignment="1">
      <alignment horizontal="right" vertical="center"/>
    </xf>
    <xf numFmtId="0" fontId="33" fillId="0" borderId="1" xfId="188" applyFont="1" applyBorder="1" applyAlignment="1" applyProtection="1">
      <alignment horizontal="left" vertical="center"/>
      <protection locked="0"/>
    </xf>
    <xf numFmtId="197" fontId="33" fillId="0" borderId="1" xfId="189" applyNumberFormat="1" applyFont="1" applyBorder="1" applyAlignment="1">
      <alignment horizontal="center" vertical="center"/>
    </xf>
    <xf numFmtId="176" fontId="33" fillId="0" borderId="1" xfId="189" applyNumberFormat="1" applyFont="1" applyBorder="1" applyAlignment="1">
      <alignment vertical="center"/>
    </xf>
    <xf numFmtId="199" fontId="33" fillId="0" borderId="1" xfId="189" applyNumberFormat="1" applyFont="1" applyBorder="1" applyAlignment="1">
      <alignment vertical="center"/>
    </xf>
    <xf numFmtId="196" fontId="33" fillId="0" borderId="13" xfId="183" applyNumberFormat="1" applyFont="1" applyBorder="1" applyAlignment="1">
      <alignment horizontal="center" vertical="center"/>
    </xf>
    <xf numFmtId="196" fontId="33" fillId="0" borderId="14" xfId="183" applyNumberFormat="1" applyFont="1" applyBorder="1" applyAlignment="1">
      <alignment horizontal="center" vertical="center"/>
    </xf>
    <xf numFmtId="0" fontId="33" fillId="0" borderId="1" xfId="188" applyFont="1" applyBorder="1" applyAlignment="1">
      <alignment horizontal="left" vertical="center"/>
    </xf>
    <xf numFmtId="199" fontId="33" fillId="0" borderId="1" xfId="188" applyNumberFormat="1" applyFont="1" applyBorder="1" applyAlignment="1">
      <alignment horizontal="right" vertical="center"/>
    </xf>
    <xf numFmtId="176" fontId="33" fillId="0" borderId="1" xfId="0" applyNumberFormat="1" applyFont="1" applyBorder="1" applyAlignment="1">
      <alignment vertical="center"/>
    </xf>
    <xf numFmtId="0" fontId="33" fillId="0" borderId="0" xfId="0" applyFont="1"/>
    <xf numFmtId="0" fontId="33" fillId="0" borderId="1" xfId="183" quotePrefix="1" applyFont="1" applyBorder="1" applyAlignment="1">
      <alignment horizontal="center" vertical="center"/>
    </xf>
    <xf numFmtId="49" fontId="12" fillId="0" borderId="1" xfId="188" applyNumberForma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3" fillId="0" borderId="0" xfId="183" applyFont="1" applyAlignment="1"/>
    <xf numFmtId="199" fontId="33" fillId="0" borderId="1" xfId="135" applyNumberFormat="1" applyFont="1" applyFill="1" applyBorder="1" applyAlignment="1">
      <alignment vertical="center"/>
    </xf>
    <xf numFmtId="196" fontId="33" fillId="0" borderId="13" xfId="0" applyNumberFormat="1" applyFont="1" applyBorder="1" applyAlignment="1">
      <alignment horizontal="center" vertical="center"/>
    </xf>
    <xf numFmtId="196" fontId="33" fillId="0" borderId="14" xfId="0" applyNumberFormat="1" applyFont="1" applyBorder="1" applyAlignment="1">
      <alignment horizontal="center" vertical="center"/>
    </xf>
    <xf numFmtId="0" fontId="33" fillId="0" borderId="1" xfId="162" applyFont="1" applyBorder="1" applyAlignment="1">
      <alignment horizontal="left" vertical="center"/>
    </xf>
    <xf numFmtId="0" fontId="47" fillId="0" borderId="13" xfId="183" applyFont="1" applyBorder="1" applyAlignment="1">
      <alignment horizontal="center" vertical="center"/>
    </xf>
    <xf numFmtId="0" fontId="47" fillId="0" borderId="14" xfId="183" applyFont="1" applyBorder="1" applyAlignment="1">
      <alignment horizontal="center" vertical="center"/>
    </xf>
    <xf numFmtId="49" fontId="33" fillId="0" borderId="1" xfId="188" applyNumberFormat="1" applyFont="1" applyBorder="1" applyAlignment="1">
      <alignment horizontal="center" vertical="center"/>
    </xf>
    <xf numFmtId="0" fontId="33" fillId="0" borderId="1" xfId="189" applyFont="1" applyBorder="1" applyAlignment="1">
      <alignment vertical="center" shrinkToFit="1"/>
    </xf>
    <xf numFmtId="0" fontId="33" fillId="0" borderId="1" xfId="183" applyFont="1" applyBorder="1">
      <alignment vertical="center"/>
    </xf>
    <xf numFmtId="0" fontId="48" fillId="0" borderId="1" xfId="0" applyFont="1" applyBorder="1" applyAlignment="1">
      <alignment horizontal="center" vertical="center"/>
    </xf>
    <xf numFmtId="176" fontId="48" fillId="0" borderId="13" xfId="0" applyNumberFormat="1" applyFont="1" applyBorder="1" applyAlignment="1">
      <alignment horizontal="center" vertical="center"/>
    </xf>
    <xf numFmtId="176" fontId="48" fillId="0" borderId="14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199" fontId="33" fillId="0" borderId="1" xfId="0" applyNumberFormat="1" applyFont="1" applyBorder="1" applyAlignment="1">
      <alignment horizontal="right" vertical="center"/>
    </xf>
    <xf numFmtId="199" fontId="33" fillId="0" borderId="1" xfId="1" applyNumberFormat="1" applyFont="1" applyFill="1" applyBorder="1" applyAlignment="1">
      <alignment vertical="center"/>
    </xf>
    <xf numFmtId="199" fontId="33" fillId="0" borderId="1" xfId="1" applyNumberFormat="1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199" fontId="33" fillId="0" borderId="0" xfId="1" applyNumberFormat="1" applyFont="1" applyFill="1"/>
    <xf numFmtId="0" fontId="33" fillId="0" borderId="0" xfId="0" applyFont="1" applyAlignment="1">
      <alignment horizontal="center" vertical="center"/>
    </xf>
    <xf numFmtId="176" fontId="33" fillId="0" borderId="0" xfId="0" applyNumberFormat="1" applyFont="1" applyAlignment="1">
      <alignment horizontal="right"/>
    </xf>
    <xf numFmtId="201" fontId="33" fillId="0" borderId="1" xfId="183" applyNumberFormat="1" applyFont="1" applyBorder="1">
      <alignment vertical="center"/>
    </xf>
    <xf numFmtId="0" fontId="7" fillId="0" borderId="1" xfId="0" applyFont="1" applyBorder="1"/>
    <xf numFmtId="201" fontId="33" fillId="0" borderId="1" xfId="0" applyNumberFormat="1" applyFont="1" applyBorder="1" applyAlignment="1">
      <alignment vertical="center"/>
    </xf>
    <xf numFmtId="202" fontId="33" fillId="0" borderId="14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shrinkToFit="1"/>
    </xf>
    <xf numFmtId="199" fontId="33" fillId="0" borderId="1" xfId="127" applyNumberFormat="1" applyFont="1" applyFill="1" applyBorder="1" applyAlignment="1">
      <alignment horizontal="right" vertical="center"/>
    </xf>
    <xf numFmtId="0" fontId="33" fillId="0" borderId="1" xfId="183" applyFont="1" applyBorder="1" applyAlignment="1">
      <alignment horizontal="left" vertical="center" shrinkToFit="1"/>
    </xf>
    <xf numFmtId="201" fontId="7" fillId="0" borderId="1" xfId="0" applyNumberFormat="1" applyFont="1" applyBorder="1" applyAlignment="1">
      <alignment vertical="center"/>
    </xf>
    <xf numFmtId="197" fontId="33" fillId="0" borderId="1" xfId="189" applyNumberFormat="1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7" fillId="0" borderId="0" xfId="189" applyFont="1" applyAlignment="1">
      <alignment horizontal="center" vertical="center"/>
    </xf>
    <xf numFmtId="197" fontId="7" fillId="0" borderId="0" xfId="189" applyNumberFormat="1" applyFont="1" applyAlignment="1">
      <alignment horizontal="center" vertical="center"/>
    </xf>
    <xf numFmtId="198" fontId="7" fillId="0" borderId="0" xfId="189" applyNumberFormat="1" applyFont="1" applyAlignment="1">
      <alignment horizontal="center" vertical="center"/>
    </xf>
    <xf numFmtId="198" fontId="7" fillId="0" borderId="0" xfId="189" applyNumberFormat="1" applyFont="1" applyAlignment="1">
      <alignment horizontal="centerContinuous" vertical="center"/>
    </xf>
    <xf numFmtId="0" fontId="12" fillId="0" borderId="0" xfId="189" applyFont="1" applyAlignment="1">
      <alignment vertical="center"/>
    </xf>
    <xf numFmtId="49" fontId="7" fillId="0" borderId="0" xfId="188" applyNumberFormat="1" applyFont="1" applyAlignment="1">
      <alignment horizontal="center"/>
    </xf>
    <xf numFmtId="0" fontId="7" fillId="0" borderId="0" xfId="188" applyFont="1" applyAlignment="1" applyProtection="1">
      <alignment horizontal="left"/>
      <protection locked="0"/>
    </xf>
    <xf numFmtId="37" fontId="7" fillId="0" borderId="0" xfId="188" applyNumberFormat="1" applyFont="1" applyAlignment="1">
      <alignment horizontal="center"/>
    </xf>
    <xf numFmtId="197" fontId="7" fillId="0" borderId="0" xfId="189" applyNumberFormat="1" applyFont="1" applyAlignment="1">
      <alignment horizontal="right"/>
    </xf>
    <xf numFmtId="198" fontId="7" fillId="0" borderId="0" xfId="189" applyNumberFormat="1" applyFont="1" applyAlignment="1">
      <alignment horizontal="right"/>
    </xf>
    <xf numFmtId="198" fontId="7" fillId="0" borderId="0" xfId="189" applyNumberFormat="1" applyFont="1" applyAlignment="1">
      <alignment horizontal="center"/>
    </xf>
    <xf numFmtId="0" fontId="7" fillId="0" borderId="0" xfId="189" applyFont="1" applyAlignment="1">
      <alignment horizontal="left"/>
    </xf>
    <xf numFmtId="198" fontId="7" fillId="0" borderId="0" xfId="189" applyNumberFormat="1" applyFont="1" applyAlignment="1">
      <alignment horizontal="left"/>
    </xf>
    <xf numFmtId="0" fontId="49" fillId="0" borderId="0" xfId="189" applyFont="1" applyAlignment="1">
      <alignment horizontal="center"/>
    </xf>
    <xf numFmtId="0" fontId="49" fillId="0" borderId="0" xfId="189" applyFont="1" applyAlignment="1">
      <alignment horizontal="left"/>
    </xf>
    <xf numFmtId="176" fontId="7" fillId="0" borderId="0" xfId="121" applyNumberFormat="1" applyFont="1" applyFill="1" applyBorder="1" applyAlignment="1">
      <alignment horizontal="center"/>
    </xf>
    <xf numFmtId="0" fontId="7" fillId="0" borderId="0" xfId="189" applyFont="1" applyAlignment="1">
      <alignment horizontal="center"/>
    </xf>
    <xf numFmtId="198" fontId="50" fillId="0" borderId="0" xfId="189" applyNumberFormat="1" applyFont="1" applyAlignment="1">
      <alignment horizontal="right"/>
    </xf>
    <xf numFmtId="198" fontId="50" fillId="0" borderId="0" xfId="189" applyNumberFormat="1" applyFont="1" applyAlignment="1">
      <alignment horizontal="left"/>
    </xf>
    <xf numFmtId="198" fontId="8" fillId="0" borderId="0" xfId="189" applyNumberFormat="1" applyFont="1" applyAlignment="1">
      <alignment horizontal="left"/>
    </xf>
    <xf numFmtId="0" fontId="7" fillId="0" borderId="0" xfId="188" applyFont="1" applyAlignment="1">
      <alignment horizontal="center"/>
    </xf>
    <xf numFmtId="176" fontId="52" fillId="0" borderId="0" xfId="121" applyNumberFormat="1" applyFont="1" applyFill="1" applyBorder="1" applyAlignment="1">
      <alignment horizontal="center"/>
    </xf>
    <xf numFmtId="176" fontId="4" fillId="0" borderId="0" xfId="121" applyNumberFormat="1" applyFont="1" applyFill="1" applyBorder="1" applyAlignment="1">
      <alignment shrinkToFit="1"/>
    </xf>
    <xf numFmtId="0" fontId="4" fillId="0" borderId="0" xfId="189" applyFont="1"/>
    <xf numFmtId="49" fontId="8" fillId="0" borderId="0" xfId="189" applyNumberFormat="1" applyFont="1" applyAlignment="1">
      <alignment horizontal="left"/>
    </xf>
    <xf numFmtId="176" fontId="4" fillId="0" borderId="0" xfId="121" applyNumberFormat="1" applyFont="1" applyFill="1" applyBorder="1" applyAlignment="1">
      <alignment horizontal="center"/>
    </xf>
    <xf numFmtId="0" fontId="7" fillId="0" borderId="0" xfId="188" applyFont="1" applyAlignment="1">
      <alignment horizontal="left"/>
    </xf>
    <xf numFmtId="197" fontId="12" fillId="0" borderId="0" xfId="189" applyNumberFormat="1" applyFont="1" applyAlignment="1">
      <alignment vertical="center"/>
    </xf>
    <xf numFmtId="198" fontId="12" fillId="0" borderId="0" xfId="189" applyNumberFormat="1" applyFont="1" applyAlignment="1">
      <alignment vertical="center"/>
    </xf>
    <xf numFmtId="198" fontId="7" fillId="0" borderId="0" xfId="189" applyNumberFormat="1" applyFont="1" applyAlignment="1">
      <alignment vertical="center"/>
    </xf>
    <xf numFmtId="198" fontId="12" fillId="0" borderId="0" xfId="189" applyNumberFormat="1" applyFont="1" applyAlignment="1">
      <alignment horizontal="center" vertical="center"/>
    </xf>
    <xf numFmtId="0" fontId="12" fillId="0" borderId="0" xfId="188" applyAlignment="1">
      <alignment vertical="center"/>
    </xf>
    <xf numFmtId="49" fontId="12" fillId="0" borderId="1" xfId="189" applyNumberFormat="1" applyFont="1" applyBorder="1" applyAlignment="1">
      <alignment horizontal="center"/>
    </xf>
    <xf numFmtId="0" fontId="12" fillId="0" borderId="1" xfId="189" applyFont="1" applyBorder="1" applyAlignment="1">
      <alignment horizontal="center" wrapText="1"/>
    </xf>
    <xf numFmtId="0" fontId="12" fillId="0" borderId="14" xfId="189" applyFont="1" applyBorder="1" applyAlignment="1">
      <alignment horizontal="center" wrapText="1"/>
    </xf>
    <xf numFmtId="0" fontId="53" fillId="0" borderId="0" xfId="182" applyFont="1" applyAlignment="1">
      <alignment horizontal="center" shrinkToFit="1"/>
    </xf>
    <xf numFmtId="0" fontId="53" fillId="0" borderId="0" xfId="182" applyFont="1" applyAlignment="1">
      <alignment horizontal="center"/>
    </xf>
    <xf numFmtId="49" fontId="12" fillId="0" borderId="1" xfId="182" applyNumberFormat="1" applyFont="1" applyBorder="1" applyAlignment="1">
      <alignment horizontal="center"/>
    </xf>
    <xf numFmtId="0" fontId="12" fillId="0" borderId="1" xfId="182" applyFont="1" applyBorder="1" applyAlignment="1">
      <alignment horizontal="left" indent="1"/>
    </xf>
    <xf numFmtId="0" fontId="53" fillId="0" borderId="14" xfId="182" applyFont="1" applyBorder="1"/>
    <xf numFmtId="0" fontId="53" fillId="0" borderId="1" xfId="182" applyFont="1" applyBorder="1"/>
    <xf numFmtId="0" fontId="53" fillId="0" borderId="1" xfId="182" applyFont="1" applyBorder="1" applyAlignment="1">
      <alignment horizontal="right"/>
    </xf>
    <xf numFmtId="0" fontId="53" fillId="0" borderId="0" xfId="182" applyFont="1" applyAlignment="1">
      <alignment shrinkToFit="1"/>
    </xf>
    <xf numFmtId="0" fontId="53" fillId="0" borderId="0" xfId="182" applyFont="1"/>
    <xf numFmtId="0" fontId="12" fillId="0" borderId="1" xfId="182" applyFont="1" applyBorder="1" applyAlignment="1">
      <alignment horizontal="left" wrapText="1" indent="1"/>
    </xf>
    <xf numFmtId="0" fontId="12" fillId="0" borderId="14" xfId="182" applyFont="1" applyBorder="1" applyAlignment="1">
      <alignment horizontal="left" wrapText="1"/>
    </xf>
    <xf numFmtId="38" fontId="12" fillId="0" borderId="1" xfId="138" applyFont="1" applyFill="1" applyBorder="1" applyAlignment="1">
      <alignment horizontal="right" indent="1"/>
    </xf>
    <xf numFmtId="0" fontId="12" fillId="0" borderId="1" xfId="182" applyFont="1" applyBorder="1" applyAlignment="1">
      <alignment horizontal="center"/>
    </xf>
    <xf numFmtId="198" fontId="12" fillId="0" borderId="1" xfId="182" applyNumberFormat="1" applyFont="1" applyBorder="1" applyAlignment="1">
      <alignment horizontal="right" indent="1"/>
    </xf>
    <xf numFmtId="0" fontId="12" fillId="0" borderId="1" xfId="182" applyFont="1" applyBorder="1"/>
    <xf numFmtId="203" fontId="12" fillId="0" borderId="1" xfId="182" applyNumberFormat="1" applyFont="1" applyBorder="1" applyAlignment="1">
      <alignment horizontal="center"/>
    </xf>
    <xf numFmtId="0" fontId="12" fillId="0" borderId="1" xfId="182" applyFont="1" applyBorder="1" applyAlignment="1">
      <alignment horizontal="center" wrapText="1"/>
    </xf>
    <xf numFmtId="197" fontId="12" fillId="0" borderId="1" xfId="182" applyNumberFormat="1" applyFont="1" applyBorder="1" applyAlignment="1">
      <alignment horizontal="right" indent="1"/>
    </xf>
    <xf numFmtId="0" fontId="12" fillId="0" borderId="1" xfId="182" applyFont="1" applyBorder="1" applyAlignment="1">
      <alignment horizontal="left" wrapText="1"/>
    </xf>
    <xf numFmtId="9" fontId="12" fillId="0" borderId="14" xfId="182" applyNumberFormat="1" applyFont="1" applyBorder="1" applyAlignment="1">
      <alignment horizontal="left" wrapText="1"/>
    </xf>
    <xf numFmtId="198" fontId="55" fillId="0" borderId="1" xfId="182" applyNumberFormat="1" applyFont="1" applyBorder="1" applyAlignment="1">
      <alignment horizontal="right" indent="1"/>
    </xf>
    <xf numFmtId="49" fontId="12" fillId="0" borderId="0" xfId="182" applyNumberFormat="1" applyFont="1"/>
    <xf numFmtId="0" fontId="12" fillId="0" borderId="0" xfId="182" applyFont="1" applyAlignment="1">
      <alignment horizontal="left" wrapText="1" indent="1"/>
    </xf>
    <xf numFmtId="0" fontId="12" fillId="0" borderId="0" xfId="182" applyFont="1" applyAlignment="1">
      <alignment wrapText="1"/>
    </xf>
    <xf numFmtId="197" fontId="12" fillId="0" borderId="0" xfId="182" applyNumberFormat="1" applyFont="1" applyAlignment="1">
      <alignment horizontal="right" indent="1"/>
    </xf>
    <xf numFmtId="203" fontId="12" fillId="0" borderId="0" xfId="182" applyNumberFormat="1" applyFont="1"/>
    <xf numFmtId="198" fontId="12" fillId="0" borderId="0" xfId="182" applyNumberFormat="1" applyFont="1" applyAlignment="1">
      <alignment horizontal="right" indent="1"/>
    </xf>
    <xf numFmtId="0" fontId="12" fillId="0" borderId="0" xfId="182" applyFont="1" applyAlignment="1">
      <alignment horizontal="right"/>
    </xf>
    <xf numFmtId="0" fontId="12" fillId="0" borderId="0" xfId="182" applyFont="1" applyAlignment="1">
      <alignment horizontal="left" shrinkToFit="1"/>
    </xf>
    <xf numFmtId="176" fontId="51" fillId="0" borderId="0" xfId="121" applyNumberFormat="1" applyFont="1" applyFill="1" applyBorder="1" applyAlignment="1">
      <alignment horizontal="center"/>
    </xf>
    <xf numFmtId="0" fontId="12" fillId="0" borderId="1" xfId="182" applyFont="1" applyBorder="1" applyAlignment="1">
      <alignment horizontal="left"/>
    </xf>
    <xf numFmtId="204" fontId="12" fillId="0" borderId="1" xfId="138" applyNumberFormat="1" applyFont="1" applyFill="1" applyBorder="1" applyAlignment="1">
      <alignment horizontal="right" indent="1"/>
    </xf>
    <xf numFmtId="0" fontId="12" fillId="0" borderId="14" xfId="182" applyFont="1" applyBorder="1"/>
    <xf numFmtId="0" fontId="12" fillId="0" borderId="1" xfId="182" applyFont="1" applyBorder="1" applyAlignment="1">
      <alignment horizontal="right"/>
    </xf>
    <xf numFmtId="0" fontId="12" fillId="0" borderId="1" xfId="189" applyFont="1" applyBorder="1" applyAlignment="1">
      <alignment horizontal="center" shrinkToFit="1"/>
    </xf>
    <xf numFmtId="0" fontId="33" fillId="0" borderId="1" xfId="162" applyFont="1" applyBorder="1" applyAlignment="1">
      <alignment horizontal="left" vertical="center" shrinkToFit="1"/>
    </xf>
    <xf numFmtId="0" fontId="33" fillId="0" borderId="1" xfId="188" applyFont="1" applyBorder="1" applyAlignment="1" applyProtection="1">
      <alignment horizontal="left" vertical="center" shrinkToFit="1"/>
      <protection locked="0"/>
    </xf>
    <xf numFmtId="0" fontId="33" fillId="0" borderId="0" xfId="0" applyFont="1" applyAlignment="1">
      <alignment horizontal="left" shrinkToFit="1"/>
    </xf>
    <xf numFmtId="0" fontId="4" fillId="0" borderId="0" xfId="189" applyFont="1" applyAlignment="1">
      <alignment horizontal="distributed" shrinkToFit="1"/>
    </xf>
    <xf numFmtId="0" fontId="7" fillId="0" borderId="0" xfId="188" applyFont="1" applyAlignment="1" applyProtection="1">
      <alignment horizontal="left"/>
      <protection locked="0"/>
    </xf>
    <xf numFmtId="0" fontId="57" fillId="0" borderId="0" xfId="189" applyFont="1" applyAlignment="1">
      <alignment horizontal="center" shrinkToFit="1"/>
    </xf>
    <xf numFmtId="0" fontId="58" fillId="0" borderId="0" xfId="191" applyFont="1" applyAlignment="1"/>
    <xf numFmtId="0" fontId="52" fillId="0" borderId="0" xfId="189" applyFont="1" applyAlignment="1">
      <alignment horizontal="center"/>
    </xf>
    <xf numFmtId="176" fontId="51" fillId="0" borderId="0" xfId="121" applyNumberFormat="1" applyFont="1" applyFill="1" applyBorder="1" applyAlignment="1">
      <alignment horizontal="center"/>
    </xf>
    <xf numFmtId="176" fontId="4" fillId="0" borderId="0" xfId="121" applyNumberFormat="1" applyFont="1" applyFill="1" applyBorder="1" applyAlignment="1">
      <alignment horizontal="distributed" shrinkToFit="1"/>
    </xf>
    <xf numFmtId="0" fontId="57" fillId="0" borderId="0" xfId="189" applyFont="1" applyAlignment="1">
      <alignment horizontal="center"/>
    </xf>
    <xf numFmtId="37" fontId="56" fillId="0" borderId="0" xfId="188" applyNumberFormat="1" applyFont="1" applyAlignment="1">
      <alignment horizontal="center" shrinkToFit="1"/>
    </xf>
    <xf numFmtId="3" fontId="12" fillId="0" borderId="13" xfId="182" quotePrefix="1" applyNumberFormat="1" applyFont="1" applyBorder="1" applyAlignment="1">
      <alignment horizontal="left" wrapText="1"/>
    </xf>
    <xf numFmtId="3" fontId="12" fillId="0" borderId="14" xfId="182" quotePrefix="1" applyNumberFormat="1" applyFont="1" applyBorder="1" applyAlignment="1">
      <alignment horizontal="left" wrapText="1"/>
    </xf>
    <xf numFmtId="198" fontId="12" fillId="0" borderId="13" xfId="189" applyNumberFormat="1" applyFont="1" applyBorder="1" applyAlignment="1">
      <alignment horizontal="center"/>
    </xf>
    <xf numFmtId="198" fontId="12" fillId="0" borderId="14" xfId="189" applyNumberFormat="1" applyFont="1" applyBorder="1" applyAlignment="1">
      <alignment horizontal="center"/>
    </xf>
    <xf numFmtId="3" fontId="12" fillId="0" borderId="13" xfId="182" applyNumberFormat="1" applyFont="1" applyBorder="1" applyAlignment="1">
      <alignment horizontal="left" wrapText="1"/>
    </xf>
    <xf numFmtId="3" fontId="12" fillId="0" borderId="14" xfId="182" applyNumberFormat="1" applyFont="1" applyBorder="1" applyAlignment="1">
      <alignment horizontal="left" wrapText="1"/>
    </xf>
    <xf numFmtId="3" fontId="12" fillId="0" borderId="13" xfId="182" applyNumberFormat="1" applyFont="1" applyBorder="1" applyAlignment="1">
      <alignment wrapText="1"/>
    </xf>
    <xf numFmtId="3" fontId="12" fillId="0" borderId="14" xfId="182" applyNumberFormat="1" applyFont="1" applyBorder="1" applyAlignment="1">
      <alignment wrapText="1"/>
    </xf>
    <xf numFmtId="3" fontId="12" fillId="0" borderId="13" xfId="182" applyNumberFormat="1" applyFont="1" applyBorder="1"/>
    <xf numFmtId="3" fontId="12" fillId="0" borderId="14" xfId="182" applyNumberFormat="1" applyFont="1" applyBorder="1"/>
    <xf numFmtId="198" fontId="12" fillId="0" borderId="1" xfId="189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92">
    <cellStyle name="??" xfId="11" xr:uid="{00000000-0005-0000-0000-000000000000}"/>
    <cellStyle name="?? [0.00]_PERSONAL" xfId="12" xr:uid="{00000000-0005-0000-0000-000001000000}"/>
    <cellStyle name="???? [0.00]_PERSONAL" xfId="13" xr:uid="{00000000-0005-0000-0000-000002000000}"/>
    <cellStyle name="????_PERSONAL" xfId="14" xr:uid="{00000000-0005-0000-0000-000003000000}"/>
    <cellStyle name="??_PERSONAL" xfId="15" xr:uid="{00000000-0005-0000-0000-000004000000}"/>
    <cellStyle name="=C:\WINDOWS\SYSTEM32\COMMAND.COM" xfId="16" xr:uid="{00000000-0005-0000-0000-000005000000}"/>
    <cellStyle name="Arial 10" xfId="17" xr:uid="{00000000-0005-0000-0000-000006000000}"/>
    <cellStyle name="Arial 12" xfId="18" xr:uid="{00000000-0005-0000-0000-000007000000}"/>
    <cellStyle name="Arial 8" xfId="19" xr:uid="{00000000-0005-0000-0000-000008000000}"/>
    <cellStyle name="Calc Currency (0)" xfId="20" xr:uid="{00000000-0005-0000-0000-000009000000}"/>
    <cellStyle name="Calc Currency (0) 2" xfId="21" xr:uid="{00000000-0005-0000-0000-00000A000000}"/>
    <cellStyle name="Calc Currency (0) 3" xfId="22" xr:uid="{00000000-0005-0000-0000-00000B000000}"/>
    <cellStyle name="Calc Currency (0)_ケーブル単価表(富山高専射水)単価入れなおし" xfId="23" xr:uid="{00000000-0005-0000-0000-00000C000000}"/>
    <cellStyle name="Calc Currency (2)" xfId="24" xr:uid="{00000000-0005-0000-0000-00000D000000}"/>
    <cellStyle name="Calc Percent (0)" xfId="25" xr:uid="{00000000-0005-0000-0000-00000E000000}"/>
    <cellStyle name="Calc Percent (1)" xfId="26" xr:uid="{00000000-0005-0000-0000-00000F000000}"/>
    <cellStyle name="Calc Percent (2)" xfId="27" xr:uid="{00000000-0005-0000-0000-000010000000}"/>
    <cellStyle name="Calc Units (0)" xfId="28" xr:uid="{00000000-0005-0000-0000-000011000000}"/>
    <cellStyle name="Calc Units (1)" xfId="29" xr:uid="{00000000-0005-0000-0000-000012000000}"/>
    <cellStyle name="Calc Units (2)" xfId="30" xr:uid="{00000000-0005-0000-0000-000013000000}"/>
    <cellStyle name="Comma [0]_#6 Temps &amp; Contractors" xfId="31" xr:uid="{00000000-0005-0000-0000-000014000000}"/>
    <cellStyle name="Comma [00]" xfId="32" xr:uid="{00000000-0005-0000-0000-000015000000}"/>
    <cellStyle name="Comma_#6 Temps &amp; Contractors" xfId="33" xr:uid="{00000000-0005-0000-0000-000016000000}"/>
    <cellStyle name="Currency [0]_#6 Temps &amp; Contractors" xfId="34" xr:uid="{00000000-0005-0000-0000-000017000000}"/>
    <cellStyle name="Currency [00]" xfId="35" xr:uid="{00000000-0005-0000-0000-000018000000}"/>
    <cellStyle name="Currency_#6 Temps &amp; Contractors" xfId="36" xr:uid="{00000000-0005-0000-0000-000019000000}"/>
    <cellStyle name="Date Short" xfId="37" xr:uid="{00000000-0005-0000-0000-00001A000000}"/>
    <cellStyle name="Enter Currency (0)" xfId="38" xr:uid="{00000000-0005-0000-0000-00001B000000}"/>
    <cellStyle name="Enter Currency (2)" xfId="39" xr:uid="{00000000-0005-0000-0000-00001C000000}"/>
    <cellStyle name="Enter Units (0)" xfId="40" xr:uid="{00000000-0005-0000-0000-00001D000000}"/>
    <cellStyle name="Enter Units (1)" xfId="41" xr:uid="{00000000-0005-0000-0000-00001E000000}"/>
    <cellStyle name="Enter Units (2)" xfId="42" xr:uid="{00000000-0005-0000-0000-00001F000000}"/>
    <cellStyle name="entry" xfId="43" xr:uid="{00000000-0005-0000-0000-000020000000}"/>
    <cellStyle name="Followed Hyperlink" xfId="44" xr:uid="{00000000-0005-0000-0000-000021000000}"/>
    <cellStyle name="Grey" xfId="45" xr:uid="{00000000-0005-0000-0000-000022000000}"/>
    <cellStyle name="Header1" xfId="46" xr:uid="{00000000-0005-0000-0000-000023000000}"/>
    <cellStyle name="Header2" xfId="47" xr:uid="{00000000-0005-0000-0000-000024000000}"/>
    <cellStyle name="Hyperlink" xfId="48" xr:uid="{00000000-0005-0000-0000-000025000000}"/>
    <cellStyle name="Input [yellow]" xfId="49" xr:uid="{00000000-0005-0000-0000-000026000000}"/>
    <cellStyle name="Link Currency (0)" xfId="50" xr:uid="{00000000-0005-0000-0000-000027000000}"/>
    <cellStyle name="Link Currency (2)" xfId="51" xr:uid="{00000000-0005-0000-0000-000028000000}"/>
    <cellStyle name="Link Units (0)" xfId="52" xr:uid="{00000000-0005-0000-0000-000029000000}"/>
    <cellStyle name="Link Units (1)" xfId="53" xr:uid="{00000000-0005-0000-0000-00002A000000}"/>
    <cellStyle name="Link Units (2)" xfId="54" xr:uid="{00000000-0005-0000-0000-00002B000000}"/>
    <cellStyle name="Milliers [0]_AR1194" xfId="55" xr:uid="{00000000-0005-0000-0000-00002C000000}"/>
    <cellStyle name="Milliers_AR1194" xfId="56" xr:uid="{00000000-0005-0000-0000-00002D000000}"/>
    <cellStyle name="Mon騁aire [0]_AR1194" xfId="57" xr:uid="{00000000-0005-0000-0000-00002E000000}"/>
    <cellStyle name="Mon騁aire_AR1194" xfId="58" xr:uid="{00000000-0005-0000-0000-00002F000000}"/>
    <cellStyle name="ＭＳゴシック　10" xfId="59" xr:uid="{00000000-0005-0000-0000-000030000000}"/>
    <cellStyle name="ＭＳゴシック 12" xfId="60" xr:uid="{00000000-0005-0000-0000-000031000000}"/>
    <cellStyle name="Norma" xfId="61" xr:uid="{00000000-0005-0000-0000-000032000000}"/>
    <cellStyle name="Normal - Style1" xfId="62" xr:uid="{00000000-0005-0000-0000-000033000000}"/>
    <cellStyle name="Normal_# 41-Market &amp;Trends" xfId="63" xr:uid="{00000000-0005-0000-0000-000034000000}"/>
    <cellStyle name="ParaBirimi [0]_RESULTS" xfId="64" xr:uid="{00000000-0005-0000-0000-000035000000}"/>
    <cellStyle name="ParaBirimi_RESULTS" xfId="65" xr:uid="{00000000-0005-0000-0000-000036000000}"/>
    <cellStyle name="Percent [0]" xfId="66" xr:uid="{00000000-0005-0000-0000-000037000000}"/>
    <cellStyle name="Percent [00]" xfId="67" xr:uid="{00000000-0005-0000-0000-000038000000}"/>
    <cellStyle name="Percent [2]" xfId="68" xr:uid="{00000000-0005-0000-0000-000039000000}"/>
    <cellStyle name="Percent_#6 Temps &amp; Contractors" xfId="69" xr:uid="{00000000-0005-0000-0000-00003A000000}"/>
    <cellStyle name="PrePop Currency (0)" xfId="70" xr:uid="{00000000-0005-0000-0000-00003B000000}"/>
    <cellStyle name="PrePop Currency (2)" xfId="71" xr:uid="{00000000-0005-0000-0000-00003C000000}"/>
    <cellStyle name="PrePop Units (0)" xfId="72" xr:uid="{00000000-0005-0000-0000-00003D000000}"/>
    <cellStyle name="PrePop Units (1)" xfId="73" xr:uid="{00000000-0005-0000-0000-00003E000000}"/>
    <cellStyle name="PrePop Units (2)" xfId="74" xr:uid="{00000000-0005-0000-0000-00003F000000}"/>
    <cellStyle name="price" xfId="75" xr:uid="{00000000-0005-0000-0000-000040000000}"/>
    <cellStyle name="PSChar" xfId="76" xr:uid="{00000000-0005-0000-0000-000041000000}"/>
    <cellStyle name="PSHeading" xfId="77" xr:uid="{00000000-0005-0000-0000-000042000000}"/>
    <cellStyle name="revised" xfId="78" xr:uid="{00000000-0005-0000-0000-000043000000}"/>
    <cellStyle name="section" xfId="79" xr:uid="{00000000-0005-0000-0000-000044000000}"/>
    <cellStyle name="STYL0" xfId="80" xr:uid="{00000000-0005-0000-0000-000045000000}"/>
    <cellStyle name="STYL0 - スタイル1" xfId="81" xr:uid="{00000000-0005-0000-0000-000046000000}"/>
    <cellStyle name="STYL1" xfId="82" xr:uid="{00000000-0005-0000-0000-000047000000}"/>
    <cellStyle name="STYL1 - スタイル2" xfId="83" xr:uid="{00000000-0005-0000-0000-000048000000}"/>
    <cellStyle name="STYL2" xfId="84" xr:uid="{00000000-0005-0000-0000-000049000000}"/>
    <cellStyle name="STYL2 - スタイル3" xfId="85" xr:uid="{00000000-0005-0000-0000-00004A000000}"/>
    <cellStyle name="STYL3" xfId="86" xr:uid="{00000000-0005-0000-0000-00004B000000}"/>
    <cellStyle name="STYL3 - スタイル4" xfId="87" xr:uid="{00000000-0005-0000-0000-00004C000000}"/>
    <cellStyle name="STYL4" xfId="88" xr:uid="{00000000-0005-0000-0000-00004D000000}"/>
    <cellStyle name="STYL4 - スタイル5" xfId="89" xr:uid="{00000000-0005-0000-0000-00004E000000}"/>
    <cellStyle name="STYL5" xfId="90" xr:uid="{00000000-0005-0000-0000-00004F000000}"/>
    <cellStyle name="STYL5 - スタイル6" xfId="91" xr:uid="{00000000-0005-0000-0000-000050000000}"/>
    <cellStyle name="STYL6" xfId="92" xr:uid="{00000000-0005-0000-0000-000051000000}"/>
    <cellStyle name="STYL6 - スタイル7" xfId="93" xr:uid="{00000000-0005-0000-0000-000052000000}"/>
    <cellStyle name="STYL7" xfId="94" xr:uid="{00000000-0005-0000-0000-000053000000}"/>
    <cellStyle name="STYL7 - スタイル8" xfId="95" xr:uid="{00000000-0005-0000-0000-000054000000}"/>
    <cellStyle name="StyleName2" xfId="96" xr:uid="{00000000-0005-0000-0000-000055000000}"/>
    <cellStyle name="StyleName3" xfId="97" xr:uid="{00000000-0005-0000-0000-000056000000}"/>
    <cellStyle name="StyleName4" xfId="98" xr:uid="{00000000-0005-0000-0000-000057000000}"/>
    <cellStyle name="StyleName5" xfId="99" xr:uid="{00000000-0005-0000-0000-000058000000}"/>
    <cellStyle name="StyleName6" xfId="100" xr:uid="{00000000-0005-0000-0000-000059000000}"/>
    <cellStyle name="StyleName7" xfId="101" xr:uid="{00000000-0005-0000-0000-00005A000000}"/>
    <cellStyle name="StyleName8" xfId="102" xr:uid="{00000000-0005-0000-0000-00005B000000}"/>
    <cellStyle name="subhead" xfId="103" xr:uid="{00000000-0005-0000-0000-00005C000000}"/>
    <cellStyle name="Text Indent A" xfId="104" xr:uid="{00000000-0005-0000-0000-00005D000000}"/>
    <cellStyle name="Text Indent B" xfId="105" xr:uid="{00000000-0005-0000-0000-00005E000000}"/>
    <cellStyle name="Text Indent C" xfId="106" xr:uid="{00000000-0005-0000-0000-00005F000000}"/>
    <cellStyle name="title" xfId="107" xr:uid="{00000000-0005-0000-0000-000060000000}"/>
    <cellStyle name="Virg・ [0]_RESULTS" xfId="108" xr:uid="{00000000-0005-0000-0000-000061000000}"/>
    <cellStyle name="Virg・_RESULTS" xfId="109" xr:uid="{00000000-0005-0000-0000-000062000000}"/>
    <cellStyle name="ｳﾁﾜｹ" xfId="110" xr:uid="{00000000-0005-0000-0000-000063000000}"/>
    <cellStyle name="ﾄ褊褂燾・[0]_PERSONAL" xfId="111" xr:uid="{00000000-0005-0000-0000-000064000000}"/>
    <cellStyle name="ﾄ褊褂燾饑PERSONAL" xfId="112" xr:uid="{00000000-0005-0000-0000-000065000000}"/>
    <cellStyle name="パーセント 2" xfId="8" xr:uid="{00000000-0005-0000-0000-000066000000}"/>
    <cellStyle name="パーセント 2 2" xfId="113" xr:uid="{00000000-0005-0000-0000-000067000000}"/>
    <cellStyle name="パーセント 2 2 2" xfId="114" xr:uid="{00000000-0005-0000-0000-000068000000}"/>
    <cellStyle name="パーセント 3" xfId="115" xr:uid="{00000000-0005-0000-0000-000069000000}"/>
    <cellStyle name="パーセント 4" xfId="116" xr:uid="{00000000-0005-0000-0000-00006A000000}"/>
    <cellStyle name="ハイパーリンク 2" xfId="117" xr:uid="{00000000-0005-0000-0000-00006B000000}"/>
    <cellStyle name="ﾎ磊隆_PERSONAL" xfId="118" xr:uid="{00000000-0005-0000-0000-00006C000000}"/>
    <cellStyle name="ﾔ竟瑙糺・[0]_PERSONAL" xfId="119" xr:uid="{00000000-0005-0000-0000-00006D000000}"/>
    <cellStyle name="ﾔ竟瑙糺饑PERSONAL" xfId="120" xr:uid="{00000000-0005-0000-0000-00006E000000}"/>
    <cellStyle name="印刷書式" xfId="121" xr:uid="{00000000-0005-0000-0000-00006F000000}"/>
    <cellStyle name="印刷書式金額" xfId="122" xr:uid="{00000000-0005-0000-0000-000070000000}"/>
    <cellStyle name="下点線" xfId="123" xr:uid="{00000000-0005-0000-0000-000071000000}"/>
    <cellStyle name="経費" xfId="124" xr:uid="{00000000-0005-0000-0000-000072000000}"/>
    <cellStyle name="桁区切り" xfId="1" builtinId="6"/>
    <cellStyle name="桁区切り #,###.#0;-#,###.#0;]" xfId="125" xr:uid="{00000000-0005-0000-0000-000074000000}"/>
    <cellStyle name="桁区切り [0.000]" xfId="126" xr:uid="{00000000-0005-0000-0000-000075000000}"/>
    <cellStyle name="桁区切り 10" xfId="127" xr:uid="{00000000-0005-0000-0000-000076000000}"/>
    <cellStyle name="桁区切り 11" xfId="128" xr:uid="{00000000-0005-0000-0000-000077000000}"/>
    <cellStyle name="桁区切り 12" xfId="184" xr:uid="{00000000-0005-0000-0000-000078000000}"/>
    <cellStyle name="桁区切り 2" xfId="129" xr:uid="{00000000-0005-0000-0000-000079000000}"/>
    <cellStyle name="桁区切り 2 2" xfId="130" xr:uid="{00000000-0005-0000-0000-00007A000000}"/>
    <cellStyle name="桁区切り 2 2 2" xfId="9" xr:uid="{00000000-0005-0000-0000-00007B000000}"/>
    <cellStyle name="桁区切り 2 2 2 2" xfId="7" xr:uid="{00000000-0005-0000-0000-00007C000000}"/>
    <cellStyle name="桁区切り 2 2 3" xfId="131" xr:uid="{00000000-0005-0000-0000-00007D000000}"/>
    <cellStyle name="桁区切り 2 2 4" xfId="132" xr:uid="{00000000-0005-0000-0000-00007E000000}"/>
    <cellStyle name="桁区切り 2 3" xfId="133" xr:uid="{00000000-0005-0000-0000-00007F000000}"/>
    <cellStyle name="桁区切り 2_01 設計書（利賀創造交流館）" xfId="134" xr:uid="{00000000-0005-0000-0000-000080000000}"/>
    <cellStyle name="桁区切り 3" xfId="135" xr:uid="{00000000-0005-0000-0000-000081000000}"/>
    <cellStyle name="桁区切り 3 2" xfId="136" xr:uid="{00000000-0005-0000-0000-000082000000}"/>
    <cellStyle name="桁区切り 3 3" xfId="137" xr:uid="{00000000-0005-0000-0000-000083000000}"/>
    <cellStyle name="桁区切り 4" xfId="138" xr:uid="{00000000-0005-0000-0000-000084000000}"/>
    <cellStyle name="桁区切り 4 2" xfId="6" xr:uid="{00000000-0005-0000-0000-000085000000}"/>
    <cellStyle name="桁区切り 5" xfId="3" xr:uid="{00000000-0005-0000-0000-000086000000}"/>
    <cellStyle name="桁区切り 5 2" xfId="139" xr:uid="{00000000-0005-0000-0000-000087000000}"/>
    <cellStyle name="桁区切り 6" xfId="140" xr:uid="{00000000-0005-0000-0000-000088000000}"/>
    <cellStyle name="桁区切り 7" xfId="141" xr:uid="{00000000-0005-0000-0000-000089000000}"/>
    <cellStyle name="桁区切り 8" xfId="142" xr:uid="{00000000-0005-0000-0000-00008A000000}"/>
    <cellStyle name="桁区切り 9" xfId="143" xr:uid="{00000000-0005-0000-0000-00008B000000}"/>
    <cellStyle name="桁区切り2" xfId="144" xr:uid="{00000000-0005-0000-0000-00008C000000}"/>
    <cellStyle name="縦中央" xfId="145" xr:uid="{00000000-0005-0000-0000-00008D000000}"/>
    <cellStyle name="設計書" xfId="146" xr:uid="{00000000-0005-0000-0000-00008E000000}"/>
    <cellStyle name="設計書 2" xfId="147" xr:uid="{00000000-0005-0000-0000-00008F000000}"/>
    <cellStyle name="設計書(表紙)" xfId="148" xr:uid="{00000000-0005-0000-0000-000090000000}"/>
    <cellStyle name="設計書_（修正）水橋フィシャリーナ電気設備" xfId="149" xr:uid="{00000000-0005-0000-0000-000091000000}"/>
    <cellStyle name="設計書金額" xfId="150" xr:uid="{00000000-0005-0000-0000-000092000000}"/>
    <cellStyle name="中央揃え" xfId="151" xr:uid="{00000000-0005-0000-0000-000093000000}"/>
    <cellStyle name="通浦 [0.00]_laroux" xfId="152" xr:uid="{00000000-0005-0000-0000-000094000000}"/>
    <cellStyle name="通浦_laroux" xfId="153" xr:uid="{00000000-0005-0000-0000-000095000000}"/>
    <cellStyle name="通貨 2" xfId="154" xr:uid="{00000000-0005-0000-0000-000096000000}"/>
    <cellStyle name="定義" xfId="155" xr:uid="{00000000-0005-0000-0000-000097000000}"/>
    <cellStyle name="定義 2" xfId="156" xr:uid="{00000000-0005-0000-0000-000098000000}"/>
    <cellStyle name="内訳" xfId="157" xr:uid="{00000000-0005-0000-0000-000099000000}"/>
    <cellStyle name="内訳書" xfId="158" xr:uid="{00000000-0005-0000-0000-00009A000000}"/>
    <cellStyle name="比較表" xfId="159" xr:uid="{00000000-0005-0000-0000-00009B000000}"/>
    <cellStyle name="標準" xfId="0" builtinId="0"/>
    <cellStyle name="標準 10" xfId="187" xr:uid="{00000000-0005-0000-0000-00009D000000}"/>
    <cellStyle name="標準 10 2" xfId="190" xr:uid="{8B1AFB3C-949D-40F2-897D-47A7C8AF4243}"/>
    <cellStyle name="標準 2" xfId="160" xr:uid="{00000000-0005-0000-0000-00009E000000}"/>
    <cellStyle name="標準 2 2" xfId="161" xr:uid="{00000000-0005-0000-0000-00009F000000}"/>
    <cellStyle name="標準 2 3" xfId="162" xr:uid="{00000000-0005-0000-0000-0000A0000000}"/>
    <cellStyle name="標準 2 4" xfId="10" xr:uid="{00000000-0005-0000-0000-0000A1000000}"/>
    <cellStyle name="標準 2_☆変更）聴覚設計書" xfId="163" xr:uid="{00000000-0005-0000-0000-0000A2000000}"/>
    <cellStyle name="標準 3" xfId="164" xr:uid="{00000000-0005-0000-0000-0000A3000000}"/>
    <cellStyle name="標準 3 2" xfId="165" xr:uid="{00000000-0005-0000-0000-0000A4000000}"/>
    <cellStyle name="標準 3 2 2" xfId="5" xr:uid="{00000000-0005-0000-0000-0000A5000000}"/>
    <cellStyle name="標準 3 3" xfId="166" xr:uid="{00000000-0005-0000-0000-0000A6000000}"/>
    <cellStyle name="標準 3_②36号棟 解体工事設計書（建具：ヶ所）" xfId="167" xr:uid="{00000000-0005-0000-0000-0000A7000000}"/>
    <cellStyle name="標準 4" xfId="168" xr:uid="{00000000-0005-0000-0000-0000A8000000}"/>
    <cellStyle name="標準 4 2" xfId="181" xr:uid="{00000000-0005-0000-0000-0000A9000000}"/>
    <cellStyle name="標準 5" xfId="4" xr:uid="{00000000-0005-0000-0000-0000AA000000}"/>
    <cellStyle name="標準 5 2" xfId="169" xr:uid="{00000000-0005-0000-0000-0000AB000000}"/>
    <cellStyle name="標準 5 3" xfId="182" xr:uid="{00000000-0005-0000-0000-0000AC000000}"/>
    <cellStyle name="標準 6" xfId="170" xr:uid="{00000000-0005-0000-0000-0000AD000000}"/>
    <cellStyle name="標準 7" xfId="171" xr:uid="{00000000-0005-0000-0000-0000AE000000}"/>
    <cellStyle name="標準 7 2" xfId="185" xr:uid="{00000000-0005-0000-0000-0000AF000000}"/>
    <cellStyle name="標準 8" xfId="183" xr:uid="{00000000-0005-0000-0000-0000B0000000}"/>
    <cellStyle name="標準 9" xfId="186" xr:uid="{00000000-0005-0000-0000-0000B1000000}"/>
    <cellStyle name="標準_sekkei" xfId="188" xr:uid="{00000000-0005-0000-0000-0000B2000000}"/>
    <cellStyle name="標準_uchiwake" xfId="189" xr:uid="{00000000-0005-0000-0000-0000B3000000}"/>
    <cellStyle name="標準_内訳書表紙(主体）" xfId="191" xr:uid="{2EC419E9-09A9-4119-9A0C-E49A4B212121}"/>
    <cellStyle name="標準2" xfId="172" xr:uid="{00000000-0005-0000-0000-0000B4000000}"/>
    <cellStyle name="標準２" xfId="173" xr:uid="{00000000-0005-0000-0000-0000B5000000}"/>
    <cellStyle name="標準3" xfId="174" xr:uid="{00000000-0005-0000-0000-0000B6000000}"/>
    <cellStyle name="標準4" xfId="175" xr:uid="{00000000-0005-0000-0000-0000B7000000}"/>
    <cellStyle name="標準５" xfId="176" xr:uid="{00000000-0005-0000-0000-0000B8000000}"/>
    <cellStyle name="標準6" xfId="177" xr:uid="{00000000-0005-0000-0000-0000B9000000}"/>
    <cellStyle name="標準A" xfId="178" xr:uid="{00000000-0005-0000-0000-0000BA000000}"/>
    <cellStyle name="標準Ａ" xfId="179" xr:uid="{00000000-0005-0000-0000-0000BB000000}"/>
    <cellStyle name="別紙明細" xfId="180" xr:uid="{00000000-0005-0000-0000-0000BC000000}"/>
    <cellStyle name="未定義" xfId="2" xr:uid="{00000000-0005-0000-0000-0000B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81.xml"/><Relationship Id="rId138" Type="http://schemas.openxmlformats.org/officeDocument/2006/relationships/externalLink" Target="externalLinks/externalLink135.xml"/><Relationship Id="rId159" Type="http://schemas.openxmlformats.org/officeDocument/2006/relationships/calcChain" Target="calcChain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71.xml"/><Relationship Id="rId128" Type="http://schemas.openxmlformats.org/officeDocument/2006/relationships/externalLink" Target="externalLinks/externalLink125.xml"/><Relationship Id="rId149" Type="http://schemas.openxmlformats.org/officeDocument/2006/relationships/externalLink" Target="externalLinks/externalLink146.xml"/><Relationship Id="rId5" Type="http://schemas.openxmlformats.org/officeDocument/2006/relationships/externalLink" Target="externalLinks/externalLink2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61.xml"/><Relationship Id="rId118" Type="http://schemas.openxmlformats.org/officeDocument/2006/relationships/externalLink" Target="externalLinks/externalLink115.xml"/><Relationship Id="rId139" Type="http://schemas.openxmlformats.org/officeDocument/2006/relationships/externalLink" Target="externalLinks/externalLink13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50" Type="http://schemas.openxmlformats.org/officeDocument/2006/relationships/externalLink" Target="externalLinks/externalLink147.xml"/><Relationship Id="rId155" Type="http://schemas.openxmlformats.org/officeDocument/2006/relationships/externalLink" Target="externalLinks/externalLink15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24" Type="http://schemas.openxmlformats.org/officeDocument/2006/relationships/externalLink" Target="externalLinks/externalLink121.xml"/><Relationship Id="rId129" Type="http://schemas.openxmlformats.org/officeDocument/2006/relationships/externalLink" Target="externalLinks/externalLink126.xml"/><Relationship Id="rId54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40" Type="http://schemas.openxmlformats.org/officeDocument/2006/relationships/externalLink" Target="externalLinks/externalLink137.xml"/><Relationship Id="rId145" Type="http://schemas.openxmlformats.org/officeDocument/2006/relationships/externalLink" Target="externalLinks/externalLink14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44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130" Type="http://schemas.openxmlformats.org/officeDocument/2006/relationships/externalLink" Target="externalLinks/externalLink127.xml"/><Relationship Id="rId135" Type="http://schemas.openxmlformats.org/officeDocument/2006/relationships/externalLink" Target="externalLinks/externalLink132.xml"/><Relationship Id="rId151" Type="http://schemas.openxmlformats.org/officeDocument/2006/relationships/externalLink" Target="externalLinks/externalLink148.xml"/><Relationship Id="rId156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141" Type="http://schemas.openxmlformats.org/officeDocument/2006/relationships/externalLink" Target="externalLinks/externalLink138.xml"/><Relationship Id="rId146" Type="http://schemas.openxmlformats.org/officeDocument/2006/relationships/externalLink" Target="externalLinks/externalLink14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131" Type="http://schemas.openxmlformats.org/officeDocument/2006/relationships/externalLink" Target="externalLinks/externalLink128.xml"/><Relationship Id="rId136" Type="http://schemas.openxmlformats.org/officeDocument/2006/relationships/externalLink" Target="externalLinks/externalLink133.xml"/><Relationship Id="rId157" Type="http://schemas.openxmlformats.org/officeDocument/2006/relationships/styles" Target="styles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52" Type="http://schemas.openxmlformats.org/officeDocument/2006/relationships/externalLink" Target="externalLinks/externalLink14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26" Type="http://schemas.openxmlformats.org/officeDocument/2006/relationships/externalLink" Target="externalLinks/externalLink123.xml"/><Relationship Id="rId147" Type="http://schemas.openxmlformats.org/officeDocument/2006/relationships/externalLink" Target="externalLinks/externalLink14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142" Type="http://schemas.openxmlformats.org/officeDocument/2006/relationships/externalLink" Target="externalLinks/externalLink139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116" Type="http://schemas.openxmlformats.org/officeDocument/2006/relationships/externalLink" Target="externalLinks/externalLink113.xml"/><Relationship Id="rId137" Type="http://schemas.openxmlformats.org/officeDocument/2006/relationships/externalLink" Target="externalLinks/externalLink134.xml"/><Relationship Id="rId158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32" Type="http://schemas.openxmlformats.org/officeDocument/2006/relationships/externalLink" Target="externalLinks/externalLink129.xml"/><Relationship Id="rId153" Type="http://schemas.openxmlformats.org/officeDocument/2006/relationships/externalLink" Target="externalLinks/externalLink150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43" Type="http://schemas.openxmlformats.org/officeDocument/2006/relationships/externalLink" Target="externalLinks/externalLink140.xml"/><Relationship Id="rId148" Type="http://schemas.openxmlformats.org/officeDocument/2006/relationships/externalLink" Target="externalLinks/externalLink145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26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65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externalLink" Target="externalLinks/externalLink130.xml"/><Relationship Id="rId154" Type="http://schemas.openxmlformats.org/officeDocument/2006/relationships/externalLink" Target="externalLinks/externalLink151.xml"/><Relationship Id="rId16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44" Type="http://schemas.openxmlformats.org/officeDocument/2006/relationships/externalLink" Target="externalLinks/externalLink141.xml"/><Relationship Id="rId90" Type="http://schemas.openxmlformats.org/officeDocument/2006/relationships/externalLink" Target="externalLinks/externalLink87.xml"/><Relationship Id="rId27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34" Type="http://schemas.openxmlformats.org/officeDocument/2006/relationships/externalLink" Target="externalLinks/externalLink1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enter\&#24314;&#31689;\My%20Documents\2&#27425;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0849;&#26377;\&#37326;&#19978;&#12373;&#12435;\&#32013;&#39592;&#22530;\&#35211;&#31309;\&#32013;&#39592;&#22530;&#35373;&#35336;&#26360;(&#25552;&#20986;&#29992;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_data\&#38738;&#12356;&#40165;\&#20869;&#35379;\&#21336;&#20385;&#21335;AC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25998;&#22580;&#20919;&#26262;&#25151;&#27231;&#21462;&#26367;&#24037;&#20107;%2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3&#30330;&#27880;\&#35373;&#20633;&#20418;\&#28040;&#38450;\&#28040;&#38450;&#26412;&#37096;&#31354;&#35519;&#35373;&#20633;&#25913;&#20462;&#24037;&#20107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/2003&#30330;&#27880;/&#35373;&#20633;&#20418;/&#28040;&#38450;/&#28040;&#38450;&#26412;&#37096;&#31354;&#35519;&#35373;&#20633;&#25913;&#20462;&#24037;&#20107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21152;&#34276;&#24314;&#31689;&#20107;&#21209;&#25152;\&#30693;&#31435;&#24066;&#20013;&#22830;&#20844;&#27665;&#39208;(&#21152;&#34276;&#24314;&#31689;&#65289;\&#35373;&#35336;&#26360;\&#21152;&#34276;&#24314;&#31689;&#20107;&#21209;&#25152;\&#19977;&#22909;&#20013;&#23398;&#26657;&#65288;&#21152;&#34276;&#24314;&#31689;&#65289;\&#35373;&#35336;&#26360;\&#25945;&#23460;&#26847;&#35373;&#35336;&#26360;%20H20.02.20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higaki-pc\f\&#23500;&#23665;&#20844;&#22290;\&#26045;&#24037;H23\&#21942;&#26989;\Documents%20and%20Settings\&#30707;&#22435;\My%20Documents\&#26908;&#35342;&#26360;\&#26908;&#35342;&#26360;\&#32048;&#20837;\&#26908;&#35342;&#27700;&#29702;&#35336;&#31639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51;&#27671;\&#20013;&#23947;\work\H18&#23436;&#24037;\H18&#20116;&#20301;&#20013;&#25913;&#20462;\&#35373;&#35336;&#12381;&#12398;&#20182;\&#25144;&#20986;&#35199;&#37096;&#23567;&#38651;&#27671;H16.6\&#26082;&#23384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1\&#26045;&#35373;&#20849;&#36890;\&#65396;&#65434;&#65421;&#65438;&#65392;&#65408;&#65392;\&#31309;&#31639;&#38306;&#20418;\EV&#20869;&#35379;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3&#30330;&#27880;\&#31532;3&#20418;\&#12371;&#12393;&#12418;&#31119;&#31049;\&#22823;&#24195;&#30000;&#65381;&#28023;&#23736;&#36890;\&#35373;&#35336;&#26360;\&#22823;&#24195;&#30000;&#22793;&#26356;&#35373;&#35336;&#26360;&#65288;H.15.9.26%20&#32076;&#36027;&#20849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/2003&#30330;&#27880;/&#31532;3&#20418;/&#12371;&#12393;&#12418;&#31119;&#31049;/&#22823;&#24195;&#30000;&#65381;&#28023;&#23736;&#36890;/&#35373;&#35336;&#26360;/&#22823;&#24195;&#30000;&#22793;&#26356;&#35373;&#35336;&#26360;&#65288;H.15.9.26%20&#32076;&#36027;&#20849;&#65289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65297;&#20418;\&#20013;&#23398;&#26657;\&#26481;&#37096;&#20013;&#23398;&#26657;\&#27231;&#26800;\&#20307;&#32946;&#39208;&#22679;&#25913;&#31689;&#27231;&#26800;&#35373;&#20633;%20&#12398;&#12496;&#12483;&#12463;&#12450;&#12483;&#12503;.xlk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Documents%20and%20Settings\Kenchiku\&#12487;&#12473;&#12463;&#12488;&#12483;&#12503;\&#22320;&#12487;&#12472;&#35373;&#35336;&#26360;\01&#23567;&#29287;&#23567;\My%20Documents\&#23567;&#29287;&#24066;\&#23567;&#29287;&#24066;&#27665;&#30149;&#38498;&#20489;&#24235;&#25972;&#20633;&#24037;&#20107;\&#35373;&#35336;&#26360;&#12539;&#26681;&#25312;&#26360;&#65288;&#24314;&#31689;1&#6528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37340;&#25144;&#39376;&#22312;\&#35373;&#35336;&#26360;M-KPB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Documents%20and%20Settings\kenchiku\My%20Documents\&#21942;&#32341;\yokoi\&#35373;&#35336;&#38306;&#20418;\&#26519;&#20250;&#39208;&#35373;&#35336;&#26360;&#12539;&#26681;&#25312;&#26360;12&#24180;&#24230;&#65288;&#35373;&#20633;&#65289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23721;&#23822;&#20013;\&#35373;&#35336;&#26360;M-IJH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32066;&#20102;\&#19978;&#21476;&#20117;\&#35373;&#35336;&#26360;P-KMK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Documents%20and%20Settings\Kenchiku\&#12487;&#12473;&#12463;&#12488;&#12483;&#12503;\&#22320;&#12487;&#12472;&#35373;&#35336;&#26360;\01&#23567;&#29287;&#23567;\&#65423;&#65394;%20&#65412;&#65438;&#65399;&#65389;&#65426;&#65437;&#65412;\&#23567;&#29287;&#24066;&#21942;&#32341;&#24037;&#20107;\&#23567;&#29287;&#21407;&#23567;&#23398;&#26657;&#12488;&#12452;&#12524;&#25913;&#20462;&#24037;&#20107;\&#35373;&#35336;&#26360;\&#23665;&#21271;&#35373;&#35336;&#26360;&#26412;&#12385;&#12419;&#12435;&#65289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ers\&#23433;&#27743;&#35215;\APPDATA\LOCAL\TEMP\LMEL004_\&#20869;&#35379;\My%20Documents\Excel\a&amp;A\&#32066;&#20102;\&#19978;&#21476;&#20117;\&#35373;&#35336;&#26360;AC-KMK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v009\&#21942;&#32341;&#20418;$\&#26862;&#24029;\&#25285;&#24403;&#29289;&#20214;\&#23500;&#23665;&#22303;&#26408;&#12475;&#12531;&#12479;&#12540;&#20941;&#32080;&#38450;&#27490;&#21092;&#31309;&#12415;&#36796;&#12415;&#22522;&#22320;\H17&#24180;&#24230;\&#23455;&#26045;&#35373;&#35336;&#22996;&#35351;\&#35373;&#35336;&#26360;\&#9679;&#25104;&#26524;&#21697;\&#20941;&#32080;&#38450;&#27490;&#21092;&#31309;&#36796;&#22522;&#22320;&#35373;&#35336;&#26360;05083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03&#39640;&#23554;\18&#23500;&#23665;\21&#24180;&#24230;\H20&#35036;&#12288;2&#21495;&#39208;\&#24314;&#31689;\&#31309;&#31639;\My%20Documents\2&#27425;Y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ta-pc2\&#22259;&#38754;\NBS\2004\&#39640;&#23713;&#24037;&#33464;&#39640;&#26657;\Documents%20and%20Settings\&#24460;&#34276;&#12288;&#23439;&#24432;.GOTOU\&#12487;&#12473;&#12463;&#12488;&#12483;&#12503;\&#23398;&#26657;\&#65298;&#26376;&#65298;&#65300;&#26085;&#21830;&#24037;&#25552;&#20986;\&#23500;&#23665;&#30476;&#26576;&#23567;&#23398;&#26657;&#26032;&#31689;&#29289;&#20214;&#12381;&#12398;&#65297;(&#65297;&#65318;&#20250;&#35696;&#23460;&#65289;&#12473;&#12486;&#12451;&#12540;&#12505;&#12523;&#25552;&#26696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2&#30330;&#27880;\&#35373;&#20633;&#20418;\&#31070;&#26126;&#20445;&#32946;&#25152;&#19979;&#27700;&#25509;&#32154;&#24037;&#20107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DOCUME~1\&#35373;&#20633;&#20418;\LOCALS~1\TEMP\&#23431;&#22856;&#26376;&#35373;&#35336;&#26360;H14.6.07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3a\share\D-1\&#28165;&#30000;\&#35299;&#20307;&#35373;&#35336;&#26360;7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0869;&#35379;&#26360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\&#36914;&#34892;&#29289;&#20214;\&#23500;&#23665;&#39640;&#23554;&#29872;&#22659;&#26448;&#26009;&#24037;&#23398;&#31185;&#26847;P\&#31309;&#31639;\&#23500;&#23665;&#39640;&#23554;&#29872;&#22659;&#26448;&#26009;&#24037;&#23398;&#31185;&#20869;&#35379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8651;&#27671;\&#31309;&#31639;\&#23455;&#26045;\&#23455;&#26045;06\&#21109;&#33521;\&#26441;&#21407;&#23567;&#23398;&#26657;\&#31309;&#31639;\070110\&#26441;&#21407;&#23567;&#38651;&#27671;(H19&#23888;&#36899;&#32097;)110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51;&#27671;/&#31309;&#31639;/&#23455;&#26045;/&#23455;&#26045;06/&#21109;&#33521;/&#26441;&#21407;&#23567;&#23398;&#26657;/&#31309;&#31639;/070110/&#26441;&#21407;&#23567;&#38651;&#27671;(H19&#23888;&#36899;&#32097;)110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22;&#30000;\&#65405;&#65408;&#65437;&#65412;&#65438;&#24314;&#31689;&#31532;&#65300;&#22238;&#22793;&#26356;\&#22793;&#26356;&#35373;&#35336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69;&#35379;\&#26087;&#20869;&#35379;\excel&#20869;&#35379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304;&#34276;\&#26481;&#23665;&#20844;&#22290;&#39365;&#26045;&#35373;&#25913;&#33391;&#24037;&#20107;\My%20documents\12&#12514;&#12487;&#12523;&#20107;&#26989;&#26045;&#35373;&#25972;&#20633;&#35519;&#2636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22856;&#26376;&#35373;&#35336;&#26360;H14.6.07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21407;&#26412;\&#21407;&#26412;\&#35373;&#35336;&#26360;\&#35373;&#35336;&#26360;E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1407;&#26412;\&#21407;&#26412;\&#35373;&#35336;&#26360;\&#35373;&#35336;&#26360;E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nas1\&#37117;&#24066;&#35336;&#30011;&#35506;\&#22259;&#38754;\&#23567;&#20489;&#35373;&#35336;\&#21313;&#20108;&#36011;&#37326;&#29992;&#27700;&#30707;&#31649;&#23637;&#31034;&#26045;&#35373;\&#21313;&#20108;&#36011;&#37326;&#27700;&#36947;_&#35373;&#35336;&#26360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65313;&#65317;&#20195;&#20385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higaki-pc\f\&#23500;&#23665;&#20844;&#22290;\&#26045;&#24037;H23\&#21942;&#26989;\&#23436;&#20102;\&#30707;&#24029;&#30476;\&#30707;&#24029;&#30476;No2\&#32654;&#34899;&#39208;\&#65297;&#65304;&#24180;&#24230;\&#35373;&#35336;\&#26045;&#35373;&#36861;&#21152;&#24037;&#20107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ake\&#26481;&#20116;&#20301;&#23567;&#23398;&#26657;\&#35373;&#35336;&#26360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6.0.89\data\work\H18ME&#22269;&#21513;&#20303;&#32102;&#27700;&#35373;&#20633;&#25913;&#20462;\H18&#20104;&#31639;&#35201;&#27714;\H16AE&#21335;&#26465;&#23567;&#26356;&#34915;&#23460;&#25913;&#20462;&#38651;&#27671;&#35373;&#20633;&#24037;&#2010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nas1\&#37117;&#24066;&#35336;&#30011;&#35506;\&#20849;&#26377;\&#37326;&#19978;&#12373;&#12435;\&#32013;&#39592;&#22530;\&#35211;&#31309;\&#32013;&#39592;&#22530;&#35373;&#35336;&#26360;(&#25552;&#20986;&#29992;)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Documents%20and%20Settings\Kenchiku\&#12487;&#12473;&#12463;&#12488;&#12483;&#12503;\&#22320;&#12487;&#12472;&#35373;&#35336;&#26360;\01&#23567;&#29287;&#23567;\Excel2000\&#23713;&#23822;&#24066;\My%20Documents\Excel\a&amp;A\&#20849;&#26628;&#20132;&#30058;\&#35373;&#35336;&#26360;E-KYE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BS\2005\&#21577;&#32701;&#20013;&#23398;&#26657;\04&#31532;1&#26399;&#35299;&#20307;\&#31532;&#19968;&#26399;&#35299;&#20307;&#35373;&#35336;&#26360;(&#35373;&#20633;)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-1\&#40658;&#37096;&#24066;&#24441;&#25152;\&#29983;&#22320;&#23567;&#23398;&#26657;&#26657;&#33294;&#32784;&#38663;&#35036;&#24375;&#12539;&#22806;&#37096;&#25913;&#20462;&#24037;&#20107;&#23455;&#26045;&#35373;&#35336;&#26989;&#21209;&#22996;&#35351;\1.&#35373;&#35336;\2.&#26360;&#39006;\4.&#35373;&#35336;&#26360;\&#24314;&#31689;\&#12467;&#12500;&#12540;&#20013;&#22830;&#23567;&#25913;&#36896;&#32784;&#38663;&#24037;&#20107;&#31532;2&#26399;&#24037;&#20107;&#35373;&#35336;&#26360;(&#24314;&#31689;&#20027;&#20307;)&#21442;&#32771;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de8\&#20849;&#26377;&#12501;&#12457;&#12523;&#12480;\&#30330;&#27880;\1999&#30330;&#27880;\&#65297;&#20418;\&#26716;&#35895;&#23567;\&#24314;&#31689;\&#35373;&#35336;99SA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95;&#21152;&#33489;&#36554;&#24235;&#25764;&#21435;(&#35373;&#20633;)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8972;&#25104;\JobH'09\&#25144;&#20986;&#26481;&#37096;&#23567;&#23398;&#26657;0806\&#31309;&#31639;\&#35373;&#35336;&#26360;&#20869;&#35379;&#12288;&#25144;&#20986;&#26481;&#37096;&#23567;&#26657;&#33294;&#26847;0413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higaki-pc\f\&#23500;&#23665;&#20844;&#22290;\&#26045;&#24037;H23\&#21942;&#26989;\&#26448;&#26009;&#36009;&#22770;&#38306;&#36899;\&#24179;&#25104;16&#24180;&#24230;\4312&#31119;&#37326;&#39365;&#21069;&#35199;&#20596;(&#24029;&#30000;&#24314;&#35373;)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&#24180;\&#26481;&#26716;&#20303;&#23429;&#32784;&#38663;&#24037;&#20107;\s_data\&#38738;&#12356;&#40165;\&#20869;&#35379;\&#21336;&#20385;&#21335;AC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&#23567;&#29287;&#24066;\&#26481;&#22320;&#21306;&#23567;&#23398;&#26657;&#25159;&#39080;&#27231;\My%20Documents\&#23567;&#29287;&#24066;\&#35373;&#35336;&#30435;&#29702;&#22522;&#28310;&#26360;&#39006;\&#35373;&#35336;&#26360;&#12539;&#26681;&#25312;&#26360;&#65288;&#24314;&#31689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de8\&#20849;&#26377;&#12501;&#12457;&#12523;&#12480;\Users\&#35373;&#35336;\&#30476;&#27665;&#20250;&#39208;\&#20840;&#24037;&#21306;&#25104;&#26524;&#21697;\&#21931;&#33590;&#12539;&#22806;&#27083;&#25104;&#26524;&#21697;\20140702&#30476;&#27665;&#20250;&#39208;&#21931;&#33590;&#23460;&#31561;&#25913;&#20462;&#32102;&#25490;&#27700;&#34907;&#29983;&#35373;&#20633;&#12381;&#12398;&#20182;&#24037;&#20107;&#65288;&#20869;&#35379;&#26360;&#65289;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ddb\shara-win\My%20Documents\&#29694;&#22580;&#21029;&#12487;&#12540;&#12479;\&#35373;&#20225;\2006\&#34615;&#24029;&#23567;\&#31309;&#31639;\&#35373;&#35336;&#26360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3455;&#26045;&#29289;&#20214;\H18_7&#35079;&#21512;&#21336;&#20385;&#65288;&#22303;&#26408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zutani\my%20documents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9;&#36890;&#3602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8651;&#27671;\&#31309;&#31639;\&#23455;&#26045;\&#23455;&#26045;06\&#21109;&#33521;\&#26441;&#21407;&#23567;&#23398;&#26657;\&#31309;&#31639;\070105(&#25552;&#20986;&#65289;\&#26441;&#21407;&#23567;&#38651;&#27671;(H19&#23888;&#36899;&#32097;)&#22793;&#263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ta-pc2\&#22259;&#38754;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enter\&#24314;&#31689;\My%2520Documents\2&#27425;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e\&#23455;&#26045;&#29289;&#20214;\&#23455;&#26045;&#29289;&#20214;2004\H0426&#23500;&#23665;&#24066;&#27665;&#30149;&#38498;&#30149;&#26847;&#25913;&#20462;\&#20869;&#35379;&#26360;\&#20869;&#35379;&#26360;&#65288;&#24314;&#31689;&#20027;&#20307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de8\&#20849;&#26377;&#12501;&#12457;&#12523;&#12480;\Documents%20and%20Settings\Administrator\&#12487;&#12473;&#12463;&#12488;&#12483;&#12503;\&#26032;&#35215;&#35069;&#2031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&#35373;&#35336;&#12539;&#24037;&#20107;\01_&#31649;&#29702;&#35506;&#30330;&#27880;\&#22826;&#37070;&#23665;&#19977;&#20451;&#34030;&#33775;&#23731;&#27497;&#36947;&#38642;&#12494;&#24179;&#20844;&#34886;&#12488;&#12452;&#12524;&#26032;&#31689;\&#20869;&#35379;&#26360;\01_&#35373;&#35336;&#12539;&#24037;&#20107;\01_&#31649;&#29702;&#35506;&#30330;&#27880;\&#22826;&#37070;&#24179;&#19977;&#20451;&#34030;&#33775;&#23731;&#27497;&#36947;&#38642;&#12494;&#24179;&#20844;&#34886;&#12488;&#12452;&#12524;&#26032;&#31689;\040204&#20869;&#35379;&#26360;&#31561;&#65288;&#35373;&#35336;&#20107;&#21209;&#25152;&#65289;_&#38642;&#24179;&#12488;\WINDOWS\&#65411;&#65438;&#65405;&#65400;&#65412;&#65391;&#65420;&#65439;\&#19968;&#12494;&#36234;&#35373;&#35336;&#26360;0510\&#35373;&#35336;&#26360;&#12398;&#2036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H13&#35036;&#27491;&#27083;&#36896;&#31309;&#31639;\&#20116;&#21313;&#23888;&#32207;&#30740;\&#22793;&#26356;H13&#21307;&#30149;&#12392;&#12426;&#12371;&#12431;&#12375;&#26032;&#35199;&#28040;&#21364;&#24195;&#22580;&#22659;&#30028;183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nas1\&#37117;&#24066;&#35336;&#30011;&#35506;\&#65313;&#65317;&#20195;&#2038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6657;&#33294;&#25913;&#20462;00/&#31309;&#31639;/&#24314;&#31689;/&#37351;&#36335;&#39640;&#23554;&#20302;&#23398;&#24180;&#35611;&#32681;&#2684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-SYOU1\disk1\&#31309;&#31639;\&#23455;&#26045;\&#23455;&#26045;13\&#21109;&#33521;&#35373;&#35336;\&#23500;&#23665;&#30476;&#31435;&#23500;&#23665;&#35222;&#35226;&#32207;&#21512;&#25903;&#25588;&#23398;&#26657;&#31309;&#31639;\&#31309;&#31639;\&#31309;&#31639;140611\&#21336;&#20385;&#20316;&#2510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7700;&#25144;&#37096;\&#24314;&#31689;&#31532;1\&#21508;&#20869;&#35379;&#26360;\&#32076;&#21942;&#26032;&#21942;\&#21336;&#20385;&#385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0849;&#26377;\&#37326;&#19978;&#12373;&#12435;\&#32013;&#39592;&#22530;\&#35211;&#31309;\&#32013;&#39592;&#22530;&#35373;&#35336;&#26360;(&#25552;&#20986;&#29992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bHolder'04\&#22823;&#24195;&#30000;&#23567;&#23398;&#26657;&#31227;&#36578;&#25913;&#31689;&#38651;&#27671;&#35373;&#20633;&#24037;&#20107;\&#24369;&#38651;\&#31309;&#31639;&#12487;&#12540;&#12479;\&#22823;&#24195;&#30000;&#23567;&#23398;&#26657;&#38651;&#27671;&#6529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65313;&#65317;&#20195;&#2038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4&#30330;&#27880;\&#35373;&#20633;&#20418;\&#25945;&#32946;&#22996;&#21729;&#20250;\&#22823;&#24195;&#30000;&#23567;\&#38651;&#27671;&#35373;&#20633;\&#24375;&#38651;&#65313;&#12289;&#65315;&#24037;&#21306;\&#20462;&#27491;%20&#22823;&#24195;&#30000;&#38651;&#27671;&#65288;&#12381;&#12398;&#65298;&#65289;&#35373;&#35336;&#26360;&#20986;&#26469;&#39640;&#29992;5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/2004&#30330;&#27880;/&#35373;&#20633;&#20418;/&#25945;&#32946;&#22996;&#21729;&#20250;/&#22823;&#24195;&#30000;&#23567;/&#38651;&#27671;&#35373;&#20633;/&#24375;&#38651;&#65313;&#12289;&#65315;&#24037;&#21306;/&#20462;&#27491;%20&#22823;&#24195;&#30000;&#38651;&#27671;&#65288;&#12381;&#12398;&#65298;&#65289;&#35373;&#35336;&#26360;&#20986;&#26469;&#39640;&#29992;5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44;&#38283;&#65420;&#65387;&#65433;&#65408;&#65438;\&#27178;&#22269;&#20869;&#35379;&#26360;&#24335;(&#31278;&#30446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ake\&#26481;&#20116;&#20301;&#23567;&#23398;&#26657;\&#24179;&#25104;16&#24180;&#24230;&#24037;&#20107;\&#21335;&#26465;&#23567;\&#21335;&#26465;&#23567;&#65420;&#65439;&#65392;&#65433;&#12488;&#12452;&#12524;&#27700;&#27927;&#21270;&#25913;&#2046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01%20H14&#24180;&#24230;&#24037;&#20107;\&#31070;&#24038;\&#31070;&#24038;A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-nas1\&#37117;&#24066;&#35336;&#30011;&#35506;\01%20H14&#24180;&#24230;&#24037;&#20107;\&#31070;&#24038;\&#31070;&#24038;A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9&#65325;&#65299;&#65319;\&#65298;&#65302;&#26399;\26-1097%20&#23724;&#30010;&#28040;&#38450;&#32626;\&#31309;&#31639;\&#25342;&#12356;\&#12480;&#12463;&#12488;&#25342;&#12356;&#38598;&#353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7326;&#19978;&#12373;&#12435;/&#32013;&#39592;&#22530;/&#35211;&#31309;/&#32013;&#39592;&#22530;&#35373;&#35336;&#26360;(&#25552;&#20986;&#29992;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090420_&#12354;&#12422;&#12415;&#12398;&#37111;/&#25104;&#26524;&#21697;/090700_&#12354;&#12422;&#12415;&#20869;&#35379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&#20849;&#26377;\&#37326;&#19978;&#12373;&#12435;\&#32013;&#39592;&#22530;\&#35211;&#31309;\&#32013;&#39592;&#22530;&#35373;&#35336;&#26360;(&#25552;&#20986;&#29992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kaishu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012;&#27972;&#38307;&#12288;&#32153;&#32154;&#31309;&#31639;\&#26477;&#20840;&#31070;&#31038;\&#26477;&#20840;&#31070;&#24403;&#2102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37326;\35&#26399;&#26989;&#21209;&#21488;&#24115;\35-004&#23567;&#29287;&#24066;&#31435;&#31859;&#37326;&#23567;&#23398;&#26657;&#20307;&#32946;&#39208;&#25913;&#31689;&#24037;&#20107;\&#25968;&#37327;&#35519;&#26360;040212\s_data\&#38738;&#12356;&#40165;\&#20869;&#35379;\&#21336;&#20385;&#21335;AC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4314;&#31689;&#35506;\99personal\niimi\&#12471;&#12501;&#12457;&#12523;&#12480;\H20\&#36523;&#38556;&#20250;&#39208;&#24037;&#20107;\&#35373;&#35336;&#26360;\&#21000;&#35895;&#31119;&#31049;&#20250;&#39208;&#21000;&#35895;&#24066;&#12513;&#12540;&#12523;&#12375;&#12383;&#35211;&#31309;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65313;&#65317;&#20195;&#2038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ta-pc2\&#22259;&#38754;\&#35373;&#35336;&#26360;\&#23665;&#26519;&#20027;&#20107;\&#9316;&#26412;&#37096;&#24193;&#33294;&#25913;&#20462;\&#65313;&#65317;&#20195;&#2038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5&#30330;&#27880;\&#35373;&#20633;&#20418;\&#25945;&#32946;&#22996;&#21729;&#20250;\&#33833;&#28006;&#23567;\&#38651;&#27671;\&#33833;&#28006;&#23567;&#12381;&#12398;&#6529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3a\share\&#20849;&#26377;\&#37326;&#19978;&#12373;&#12435;\&#32013;&#39592;&#22530;\&#35211;&#31309;\&#32013;&#39592;&#22530;&#35373;&#35336;&#26360;(&#25552;&#20986;&#29992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/2005&#30330;&#27880;/&#35373;&#20633;&#20418;/&#25945;&#32946;&#22996;&#21729;&#20250;/&#33833;&#28006;&#23567;/&#38651;&#27671;/&#33833;&#28006;&#23567;&#12381;&#12398;&#652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01%20H14&#24180;&#24230;&#24037;&#20107;\&#31070;&#24038;\&#31070;&#24038;A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H13&#35036;&#27491;&#27083;&#36896;&#31309;&#31639;\&#21307;&#23398;&#31995;\&#22793;&#26356;H13&#21307;&#30149;&#12392;&#12426;&#12371;&#12431;&#12375;&#26032;&#35199;&#28040;&#21364;&#24195;&#22580;&#22659;&#30028;183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9733;%20&#65321;.&#65326;.&#65313;.&#26032;&#24314;&#31689;&#30740;&#31350;&#25152;\001108&#65295;N&#35336;&#30011;%20(&#21335;&#23665;&#20250;&#21916;&#22810;&#35211;&#29305;&#21029;&#39178;&#35703;&#32769;&#20154;&#65422;&#65392;&#65425;)\&#20869;&#35379;\&#20869;&#35379;&#26360;&#12304;&#37444;&#39592;&#12305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&#21916;&#22810;\H22&#24037;&#20107;\H22&#28040;&#38450;&#23398;&#26657;&#35373;&#35336;\H22&#28040;&#38450;&#23398;&#26657;%20100627&#9734;\s_data\&#38738;&#12356;&#40165;\&#20869;&#35379;\&#21336;&#20385;&#21335;AC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30330;&#27880;\2004&#30330;&#27880;\&#35373;&#20633;&#20418;\&#25945;&#32946;&#22996;&#21729;&#20250;\&#22823;&#24195;&#30000;&#23567;\&#38651;&#27671;&#35373;&#20633;\&#24375;&#38651;&#65313;&#12289;&#65315;&#24037;&#21306;\&#20986;&#26469;&#39640;&#35373;&#35336;&#26360;&#12398;&#35211;&#2641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/2004&#30330;&#27880;/&#35373;&#20633;&#20418;/&#25945;&#32946;&#22996;&#21729;&#20250;/&#22823;&#24195;&#30000;&#23567;/&#38651;&#27671;&#35373;&#20633;/&#24375;&#38651;&#65313;&#12289;&#65315;&#24037;&#21306;/&#20986;&#26469;&#39640;&#35373;&#35336;&#26360;&#12398;&#35211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ta-pc2\&#22259;&#38754;\&#20849;&#26377;\&#37326;&#19978;&#12373;&#12435;\&#32013;&#39592;&#22530;\&#35211;&#31309;\&#32013;&#39592;&#22530;&#35373;&#35336;&#26360;(&#25552;&#20986;&#29992;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M961101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%20H14&#24180;&#24230;&#24037;&#20107;\&#31070;&#24038;\&#31070;&#24038;A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ta-pc2\&#22259;&#38754;\&#35373;&#35336;&#26360;\&#23665;&#26519;&#20027;&#20107;\&#9316;&#26412;&#37096;&#24193;&#33294;&#25913;&#20462;\01%20H14&#24180;&#24230;&#24037;&#20107;\&#31070;&#24038;\&#31070;&#24038;A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27996;&#12387;&#12371;/&#27178;&#22269;&#29256;&#20869;&#35379;&#65288;&#22269;&#38555;&#31038;&#20250;&#30740;&#31350;&#26847;&#65289;/&#27178;&#22269;&#20869;&#35379;&#26360;&#24335;&#65288;&#20849;&#36890;&#36027;&#12354;&#12426;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Y.Nagamori\Local%20Settings\Temporary%20Internet%20Files\Content.IE5\G5VGY83G\020&#23500;&#23665;&#12356;&#12378;&#12415;\1020\&#65313;&#65317;&#20195;&#2038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data\&#27010;&#31639;&#65305;&#65304;&#65297;&#65296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kikai\&#20849;&#21516;&#20316;&#26989;&#12501;&#12457;&#12523;&#12480;\&#9733;&#23500;&#23665;&#21830;&#33337;\&#23554;&#25915;&#31185;&#26847;_06\&#31309;&#31639;\060803\01&#20104;&#23450;&#20385;&#26684;&#20869;&#35379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x\&#20849;&#26377;&#12501;&#12449;&#12452;&#12523;\&#65313;&#65317;&#20195;&#20385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69;&#35379;\&#26032;&#21942;&#20869;&#3537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330;&#27880;\1999&#30330;&#27880;\&#65297;&#20418;\&#26716;&#35895;&#23567;\&#24314;&#31689;\&#35373;&#35336;99S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wa76\&#37670;\s_data\&#38738;&#12356;&#40165;\&#20869;&#35379;\&#21336;&#20385;&#21335;AC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1508-422c07\L\&#65313;&#65317;&#20195;&#20385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07;&#26412;\00_&#21407;&#26412;\&#35373;&#35336;&#26360;\&#35373;&#35336;&#26360;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de8\&#20849;&#26377;&#12501;&#12457;&#12523;&#12480;\&#21407;&#26412;\00_&#21407;&#26412;\&#35373;&#35336;&#26360;\&#35373;&#35336;&#26360;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37326;\35&#26399;&#26989;&#21209;&#21488;&#24115;\35-004&#23567;&#29287;&#24066;&#31435;&#31859;&#37326;&#23567;&#23398;&#26657;&#20307;&#32946;&#39208;&#25913;&#31689;&#24037;&#20107;\&#25968;&#37327;&#35519;&#26360;040212\2001&#24180;\&#26481;&#26716;&#20303;&#23429;&#32784;&#38663;&#24037;&#20107;\s_data\&#38738;&#12356;&#40165;\&#20869;&#35379;\&#21336;&#20385;&#21335;A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O\&#24339;&#21066;&#39640;&#23554;\&#20844;&#21209;&#21729;&#23487;&#33294;\&#31309;&#31639;\&#38463;&#21335;&#25913;&#20462;H&#65297;&#6529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/0806)hida/02_3&#38542;&#22793;&#26356;&#35373;&#35336;/03_&#31309;&#31639;/081014%60%20__%20%60&#27231;&#26800;&#35373;&#35336;&#26360;_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07\&#22823;&#22338;\&#36942;&#21435;&#26989;&#21209;\&#24179;&#25104;20&#24180;&#24230;&#26989;&#21209;\&#39640;&#23713;&#24066;&#36984;&#21029;&#12516;&#12540;&#12489;&#31561;&#35373;&#35336;&#26989;&#21209;\&#9675;&#25104;&#26524;&#21697;\&#65296;&#65298;&#35373;&#35336;&#26360;\&#9675;&#35373;&#35336;&#26360;_&#26368;&#26032;&#29256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&#35373;&#35336;&#12539;&#24037;&#20107;\01_&#31649;&#29702;&#35506;&#30330;&#27880;\&#22826;&#37070;&#23665;&#19977;&#20451;&#34030;&#33775;&#23731;&#27497;&#36947;&#38642;&#12494;&#24179;&#20844;&#34886;&#12488;&#12452;&#12524;&#26032;&#31689;\040226&#21109;&#33521;\WINDOWS\&#65411;&#65438;&#65405;&#65400;&#65412;&#65391;&#65420;&#65439;\&#19968;&#12494;&#36234;&#35373;&#35336;&#26360;0510\&#35373;&#35336;&#26360;&#12398;&#20363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&#20849;&#26377;\&#37326;&#19978;&#12373;&#12435;\&#32013;&#39592;&#22530;\&#35211;&#31309;\&#32013;&#39592;&#22530;&#35373;&#35336;&#26360;(&#25552;&#20986;&#29992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backup\disk\e\&#23455;&#26045;&#29289;&#20214;\&#23455;&#26045;&#29289;&#20214;2004\H0401&#24066;&#27665;&#30149;&#38498;ICU&#25913;&#20462;\&#35373;&#35336;&#26360;\$$&#35373;&#35336;&#26360;(&#25552;&#20986;&#29992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&#21407;&#26412;\00_&#21407;&#26412;\&#22996;&#35351;&#36027;\'00&#35373;&#35336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erver\d&#65412;&#65438;&#65431;&#65394;&#65420;&#65438;\&#27010;&#31639;&#65305;&#65304;&#65297;&#652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v20\d(mo)\&#24314;&#31689;\&#24037;&#20107;\&#36786;&#26449;&#27963;&#24615;&#21270;&#12475;&#12531;&#12479;&#12540;\&#22806;&#27083;&#24037;&#20107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ta-pc2\&#22259;&#38754;\&#22259;&#38754;\&#21069;&#30000;&#35373;&#20633;\&#23567;&#20013;&#23398;&#26657;&#22320;&#12487;&#12472;&#23550;&#24540;&#26657;&#20869;&#37197;&#32218;&#24037;&#20107;\&#23567;&#20013;&#23398;&#26657;&#22320;&#12487;&#12472;&#23550;&#24540;_&#35373;&#35336;&#26360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disk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3a\share\My%20Documents\&#29694;&#22580;&#21029;&#12487;&#12540;&#12479;\&#35373;&#20225;\2006\&#27996;&#40658;&#23822;&#20445;&#32946;\&#31309;&#31639;\&#9678;&#25552;&#20986;&#35373;&#35336;&#26360;\&#20107;&#21209;&#23460;&#23376;&#32946;&#12390;&#12525;&#12473;&#12490;&#12452;&#9678;0303&#27996;&#40658;&#23822;&#65288;&#27231;&#26800;&#65289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ake\&#26481;&#20116;&#20301;&#23567;&#23398;&#26657;\&#24179;&#25104;15&#24180;&#24230;&#24037;&#20107;\&#21338;&#29289;&#39208;&#25913;&#20462;\&#21338;&#29289;&#39208;&#20869;&#22806;&#22721;&#25913;&#20462;&#24037;&#20107;&#65288;&#20840;&#38754;&#12459;&#12496;&#12540;&#24037;&#27861;&#65289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31;&#37326;\35&#26399;&#26989;&#21209;&#21488;&#24115;\35&#26399;&#27010;&#31639;\&#29978;&#30446;&#23546;&#30010;\&#22826;&#27915;&#38651;&#27231;&#35336;&#30011;030310\s_data\&#38738;&#12356;&#40165;\&#20869;&#35379;\&#21336;&#20385;&#21335;AC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2&#33515;&#23567;&#29287;\H16&#24180;&#24230;&#12288;&#33515;&#23567;&#29287;&#39640;&#23554;&#23554;&#25915;&#31185;&#26847;\&#20869;&#35379;\&#26412;&#37096;&#25552;&#20986;&#29992;\&#33515;&#23567;&#29287;&#39640;&#23554;%20&#20869;&#35379;&#26360;%200707&#12288;&#26412;&#37096;&#25552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内訳書"/>
      <sheetName val="斎場冷暖房機取替工事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単年A"/>
      <sheetName val="印刷書式"/>
      <sheetName val="出来高表紙"/>
      <sheetName val="出来高計算"/>
      <sheetName val="経費入力計算表H14～"/>
      <sheetName val="特記機械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表"/>
      <sheetName val="経費書式"/>
      <sheetName val="設計書"/>
      <sheetName val="電灯ｺﾝｾﾝﾄ設備設計書"/>
      <sheetName val="放送設備設計書 "/>
      <sheetName val="電話設備設計書"/>
      <sheetName val="時計設備設計書"/>
      <sheetName val="自火報設備設計書"/>
      <sheetName val="TEMP"/>
      <sheetName val="建築"/>
      <sheetName val="単価表表紙 "/>
      <sheetName val="単価表１ "/>
      <sheetName val="単価表２ "/>
      <sheetName val="単価表３"/>
      <sheetName val="単価表４"/>
      <sheetName val="比較表表紙"/>
      <sheetName val="比較表"/>
      <sheetName val="歩掛算出表表紙"/>
      <sheetName val="歩掛算出表"/>
      <sheetName val="拾出表紙"/>
      <sheetName val="電灯コンセント設備 "/>
      <sheetName val="普通教室電灯設備"/>
      <sheetName val="便所電灯設備"/>
      <sheetName val="電灯設備  "/>
      <sheetName val="便所コンセント設備   "/>
      <sheetName val="電灯コンセント設備 （撤去) "/>
      <sheetName val="普通教室電灯設備 (撤去)"/>
      <sheetName val="便所電灯設備 (撤去)   "/>
      <sheetName val="電灯設備 (撤去)   "/>
      <sheetName val="放送設備"/>
      <sheetName val="電話設備"/>
      <sheetName val="電話設備 (撤去)   "/>
      <sheetName val="時計設備 "/>
      <sheetName val="時計設備 (撤去)   "/>
      <sheetName val="自火報設備 "/>
      <sheetName val="自火報設備 (撤去)  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設計書 (2)"/>
      <sheetName val="比較表"/>
      <sheetName val="内訳書"/>
      <sheetName val="明細書"/>
      <sheetName val="数量計算書"/>
      <sheetName val="降雪"/>
      <sheetName val="交通量"/>
      <sheetName val="マスター"/>
      <sheetName val="一般計算書 "/>
      <sheetName val="電熱計算書"/>
    </sheetNames>
    <sheetDataSet>
      <sheetData sheetId="0" refreshError="1">
        <row r="1">
          <cell r="D1" t="str">
            <v>Ⅰ　設計条件</v>
          </cell>
        </row>
        <row r="5">
          <cell r="A5" t="str">
            <v>日平均降雪深</v>
          </cell>
          <cell r="B5">
            <v>17.2</v>
          </cell>
          <cell r="C5" t="str">
            <v>細入</v>
          </cell>
        </row>
        <row r="6">
          <cell r="A6" t="str">
            <v>外気温</v>
          </cell>
          <cell r="B6">
            <v>-1</v>
          </cell>
          <cell r="C6" t="str">
            <v>細入</v>
          </cell>
        </row>
        <row r="7">
          <cell r="A7" t="str">
            <v>降雪の温度</v>
          </cell>
          <cell r="B7">
            <v>-1</v>
          </cell>
        </row>
        <row r="8">
          <cell r="A8" t="str">
            <v>凍結温度</v>
          </cell>
          <cell r="B8">
            <v>-11.9</v>
          </cell>
        </row>
        <row r="10">
          <cell r="A10" t="str">
            <v>風速</v>
          </cell>
          <cell r="B10">
            <v>2</v>
          </cell>
        </row>
        <row r="12">
          <cell r="A12" t="str">
            <v>設計時間降雪深</v>
          </cell>
          <cell r="B12">
            <v>3.2</v>
          </cell>
        </row>
        <row r="19">
          <cell r="A19" t="str">
            <v>降雪の密度</v>
          </cell>
          <cell r="B19" t="str">
            <v>０～２</v>
          </cell>
          <cell r="C19">
            <v>0</v>
          </cell>
        </row>
        <row r="20">
          <cell r="B20" t="str">
            <v>２～４</v>
          </cell>
          <cell r="C20">
            <v>7.0000000000000007E-2</v>
          </cell>
        </row>
        <row r="22">
          <cell r="A22" t="str">
            <v>降雪の密度</v>
          </cell>
          <cell r="B22">
            <v>7.0000000000000007E-2</v>
          </cell>
        </row>
        <row r="24">
          <cell r="A24" t="str">
            <v>計画対象降雪強度</v>
          </cell>
          <cell r="B24">
            <v>0.224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  <sheetName val="細目（参考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直工内訳(改修)"/>
      <sheetName val="電灯"/>
      <sheetName val="動力"/>
      <sheetName val="幹線"/>
      <sheetName val="電話"/>
      <sheetName val="放送"/>
      <sheetName val="時計"/>
      <sheetName val="テレビ"/>
      <sheetName val="情報"/>
      <sheetName val="火報"/>
      <sheetName val="防犯警報"/>
      <sheetName val="警備保障"/>
      <sheetName val="電灯撤去"/>
      <sheetName val="弱電撤去"/>
      <sheetName val="火報撤去"/>
      <sheetName val="学童保育表紙"/>
      <sheetName val="学保-電灯"/>
      <sheetName val="学保-動力"/>
      <sheetName val="学保-電話"/>
      <sheetName val="学保-放送"/>
      <sheetName val="学保-時計"/>
      <sheetName val="学保-テレビ"/>
      <sheetName val="学保-情報"/>
      <sheetName val="学保-火報"/>
      <sheetName val="暖房計装"/>
      <sheetName val="防犯警報(旧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見積比較"/>
      <sheetName val="Sheet1"/>
      <sheetName val="最低基準価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総括表 (2)"/>
      <sheetName val="設計書"/>
      <sheetName val="比較表 "/>
      <sheetName val="２次製品"/>
      <sheetName val="表紙"/>
      <sheetName val="特記建築"/>
      <sheetName val="経費入力計算表H14_10～"/>
      <sheetName val="D構成率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  <sheetName val="Module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経費入力計算表H13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細目"/>
      <sheetName val="建築内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設計書表紙 "/>
      <sheetName val="設計書(頭）"/>
      <sheetName val="設計書(①）"/>
      <sheetName val="設計書(②）"/>
      <sheetName val="設計書(③）"/>
      <sheetName val="設計書(廃）"/>
      <sheetName val="設計書(廃） (金抜き)"/>
      <sheetName val="代価表"/>
      <sheetName val="一式内訳書"/>
      <sheetName val="見積書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M"/>
      <sheetName val="代価書"/>
      <sheetName val="メーカー比較表"/>
      <sheetName val="複合単価M"/>
      <sheetName val="複合単価E"/>
      <sheetName val="塩ビ小口径桝"/>
      <sheetName val="コンクリート桝"/>
      <sheetName val="一式内訳書"/>
      <sheetName val="設計書(①）"/>
    </sheetNames>
    <sheetDataSet>
      <sheetData sheetId="0" refreshError="1">
        <row r="7">
          <cell r="I7">
            <v>186980</v>
          </cell>
        </row>
        <row r="9">
          <cell r="I9">
            <v>495270</v>
          </cell>
        </row>
        <row r="11">
          <cell r="I11">
            <v>287540</v>
          </cell>
        </row>
        <row r="13">
          <cell r="I13">
            <v>292780</v>
          </cell>
        </row>
        <row r="15">
          <cell r="I15">
            <v>47510</v>
          </cell>
        </row>
        <row r="17">
          <cell r="I17">
            <v>669000</v>
          </cell>
        </row>
        <row r="19">
          <cell r="I19">
            <v>332170</v>
          </cell>
        </row>
        <row r="21">
          <cell r="I21">
            <v>155880</v>
          </cell>
        </row>
        <row r="27">
          <cell r="I27">
            <v>2467130</v>
          </cell>
        </row>
        <row r="41">
          <cell r="H41">
            <v>1080</v>
          </cell>
          <cell r="I41">
            <v>47520</v>
          </cell>
          <cell r="J41" t="str">
            <v xml:space="preserve"> 複合単価表(Ｍ)</v>
          </cell>
        </row>
        <row r="43">
          <cell r="H43">
            <v>760</v>
          </cell>
          <cell r="I43">
            <v>4560</v>
          </cell>
          <cell r="J43" t="str">
            <v xml:space="preserve"> 　　　〃</v>
          </cell>
        </row>
        <row r="45">
          <cell r="H45">
            <v>2900</v>
          </cell>
          <cell r="I45">
            <v>8700</v>
          </cell>
          <cell r="J45" t="str">
            <v xml:space="preserve"> 　　　〃</v>
          </cell>
        </row>
        <row r="47">
          <cell r="H47">
            <v>3430</v>
          </cell>
          <cell r="I47">
            <v>10290</v>
          </cell>
          <cell r="J47" t="str">
            <v xml:space="preserve"> 　　　〃</v>
          </cell>
        </row>
        <row r="49">
          <cell r="H49">
            <v>3270</v>
          </cell>
          <cell r="I49">
            <v>3270</v>
          </cell>
          <cell r="J49" t="str">
            <v xml:space="preserve"> 　　　〃</v>
          </cell>
        </row>
        <row r="51">
          <cell r="H51">
            <v>9440</v>
          </cell>
          <cell r="I51">
            <v>28320</v>
          </cell>
          <cell r="J51" t="str">
            <v xml:space="preserve"> 　　　〃</v>
          </cell>
        </row>
        <row r="53">
          <cell r="H53">
            <v>14900</v>
          </cell>
          <cell r="I53">
            <v>14900</v>
          </cell>
          <cell r="J53" t="str">
            <v xml:space="preserve"> 　　　〃</v>
          </cell>
        </row>
        <row r="54">
          <cell r="J54" t="str">
            <v xml:space="preserve"> 0.22人×18,500×1.1</v>
          </cell>
        </row>
        <row r="55">
          <cell r="I55">
            <v>4470</v>
          </cell>
          <cell r="J55" t="str">
            <v xml:space="preserve"> ＝4,477</v>
          </cell>
        </row>
        <row r="57">
          <cell r="H57">
            <v>6250</v>
          </cell>
          <cell r="I57">
            <v>18750</v>
          </cell>
          <cell r="J57" t="str">
            <v xml:space="preserve"> 複合単価表(Ｍ)</v>
          </cell>
        </row>
        <row r="58">
          <cell r="J58" t="str">
            <v xml:space="preserve"> 　　　〃</v>
          </cell>
        </row>
        <row r="59">
          <cell r="I59">
            <v>7300</v>
          </cell>
          <cell r="J59" t="str">
            <v xml:space="preserve"> 40.7×180＝7,326</v>
          </cell>
        </row>
        <row r="61">
          <cell r="I61">
            <v>12200</v>
          </cell>
          <cell r="J61" t="str">
            <v xml:space="preserve"> 代価書 1</v>
          </cell>
        </row>
        <row r="62">
          <cell r="J62" t="str">
            <v xml:space="preserve"> 7.4×(360＋3,250)</v>
          </cell>
        </row>
        <row r="63">
          <cell r="I63">
            <v>26700</v>
          </cell>
          <cell r="J63" t="str">
            <v xml:space="preserve"> ＝26,714</v>
          </cell>
          <cell r="K63" t="str">
            <v>物744</v>
          </cell>
        </row>
        <row r="67">
          <cell r="I67">
            <v>186980</v>
          </cell>
        </row>
        <row r="75">
          <cell r="H75">
            <v>1750</v>
          </cell>
          <cell r="I75">
            <v>1750</v>
          </cell>
          <cell r="J75" t="str">
            <v xml:space="preserve"> 複合単価表(Ｍ)</v>
          </cell>
        </row>
        <row r="77">
          <cell r="H77">
            <v>2270</v>
          </cell>
          <cell r="I77">
            <v>22700</v>
          </cell>
          <cell r="J77" t="str">
            <v xml:space="preserve"> 　　　〃</v>
          </cell>
        </row>
        <row r="79">
          <cell r="H79">
            <v>3560</v>
          </cell>
          <cell r="I79">
            <v>42720</v>
          </cell>
          <cell r="J79" t="str">
            <v xml:space="preserve"> 　　　〃</v>
          </cell>
        </row>
        <row r="81">
          <cell r="H81">
            <v>4760</v>
          </cell>
          <cell r="I81">
            <v>223720</v>
          </cell>
          <cell r="J81" t="str">
            <v xml:space="preserve"> 　　　〃</v>
          </cell>
        </row>
        <row r="85">
          <cell r="H85">
            <v>6680</v>
          </cell>
          <cell r="I85">
            <v>6680</v>
          </cell>
          <cell r="J85" t="str">
            <v xml:space="preserve"> 複合単価表(Ｍ)</v>
          </cell>
        </row>
        <row r="87">
          <cell r="H87">
            <v>9500</v>
          </cell>
          <cell r="I87">
            <v>9500</v>
          </cell>
          <cell r="J87" t="str">
            <v xml:space="preserve"> 　　　〃</v>
          </cell>
        </row>
        <row r="91">
          <cell r="H91">
            <v>13500</v>
          </cell>
          <cell r="I91">
            <v>27000</v>
          </cell>
          <cell r="J91" t="str">
            <v xml:space="preserve"> 桝単価表(塩ビ)</v>
          </cell>
        </row>
        <row r="93">
          <cell r="H93">
            <v>14300</v>
          </cell>
          <cell r="I93">
            <v>28600</v>
          </cell>
          <cell r="J93" t="str">
            <v xml:space="preserve"> 　　　〃</v>
          </cell>
        </row>
        <row r="95">
          <cell r="H95">
            <v>16700</v>
          </cell>
          <cell r="I95">
            <v>16700</v>
          </cell>
          <cell r="J95" t="str">
            <v xml:space="preserve"> 　　　〃</v>
          </cell>
        </row>
        <row r="97">
          <cell r="H97">
            <v>15500</v>
          </cell>
          <cell r="I97">
            <v>15500</v>
          </cell>
          <cell r="J97" t="str">
            <v xml:space="preserve"> 　　　〃</v>
          </cell>
        </row>
        <row r="99">
          <cell r="H99">
            <v>23000</v>
          </cell>
          <cell r="I99">
            <v>23000</v>
          </cell>
          <cell r="J99" t="str">
            <v xml:space="preserve"> 桝単価表(ｺﾝｸﾘｰﾄ･塩ビ)</v>
          </cell>
        </row>
        <row r="107">
          <cell r="H107">
            <v>14500</v>
          </cell>
          <cell r="I107">
            <v>29000</v>
          </cell>
          <cell r="J107" t="str">
            <v xml:space="preserve"> 桝単価表(ｺﾝｸﾘｰﾄ･塩ビ)</v>
          </cell>
        </row>
        <row r="109">
          <cell r="H109">
            <v>15400</v>
          </cell>
          <cell r="I109">
            <v>30800</v>
          </cell>
          <cell r="J109" t="str">
            <v xml:space="preserve"> 　　　　 〃</v>
          </cell>
        </row>
        <row r="112">
          <cell r="J112" t="str">
            <v xml:space="preserve"> 4.9×(360＋3,250)</v>
          </cell>
        </row>
        <row r="113">
          <cell r="I113">
            <v>17600</v>
          </cell>
          <cell r="J113" t="str">
            <v xml:space="preserve"> ＝17,689</v>
          </cell>
          <cell r="K113" t="str">
            <v>物744</v>
          </cell>
        </row>
        <row r="135">
          <cell r="I135">
            <v>495270</v>
          </cell>
        </row>
        <row r="143">
          <cell r="H143">
            <v>157000</v>
          </cell>
          <cell r="I143">
            <v>157000</v>
          </cell>
          <cell r="J143" t="str">
            <v xml:space="preserve"> メーカー比較表</v>
          </cell>
        </row>
        <row r="144">
          <cell r="J144" t="str">
            <v xml:space="preserve"> 2.51人×18,500×1.1</v>
          </cell>
        </row>
        <row r="145">
          <cell r="I145">
            <v>51000</v>
          </cell>
          <cell r="J145" t="str">
            <v xml:space="preserve"> ＝51,078</v>
          </cell>
        </row>
        <row r="149">
          <cell r="H149">
            <v>3520</v>
          </cell>
          <cell r="I149">
            <v>45760</v>
          </cell>
          <cell r="J149" t="str">
            <v xml:space="preserve"> 複合単価表(Ｍ)</v>
          </cell>
        </row>
        <row r="151">
          <cell r="H151">
            <v>730</v>
          </cell>
          <cell r="I151">
            <v>11680</v>
          </cell>
          <cell r="J151" t="str">
            <v xml:space="preserve"> 複合単価表(Ｅ)</v>
          </cell>
        </row>
        <row r="153">
          <cell r="H153">
            <v>2500</v>
          </cell>
          <cell r="I153">
            <v>5000</v>
          </cell>
          <cell r="J153" t="str">
            <v xml:space="preserve"> 　　　〃</v>
          </cell>
        </row>
        <row r="157">
          <cell r="I157">
            <v>17100</v>
          </cell>
          <cell r="J157" t="str">
            <v xml:space="preserve"> 代価書 2</v>
          </cell>
        </row>
        <row r="169">
          <cell r="I169">
            <v>287540</v>
          </cell>
        </row>
        <row r="177">
          <cell r="H177">
            <v>104000</v>
          </cell>
          <cell r="I177">
            <v>104000</v>
          </cell>
          <cell r="J177" t="str">
            <v xml:space="preserve"> メーカー比較表</v>
          </cell>
        </row>
        <row r="179">
          <cell r="H179">
            <v>20800</v>
          </cell>
          <cell r="I179">
            <v>20800</v>
          </cell>
          <cell r="J179" t="str">
            <v xml:space="preserve"> 　　　〃</v>
          </cell>
        </row>
        <row r="181">
          <cell r="H181">
            <v>90700</v>
          </cell>
          <cell r="I181">
            <v>90700</v>
          </cell>
          <cell r="J181" t="str">
            <v xml:space="preserve"> 　　　〃</v>
          </cell>
        </row>
        <row r="183">
          <cell r="H183">
            <v>4900</v>
          </cell>
          <cell r="I183">
            <v>4900</v>
          </cell>
          <cell r="J183" t="str">
            <v xml:space="preserve"> 　　　〃</v>
          </cell>
        </row>
        <row r="185">
          <cell r="H185">
            <v>3930</v>
          </cell>
          <cell r="I185">
            <v>7860</v>
          </cell>
          <cell r="J185" t="str">
            <v xml:space="preserve"> 　　　〃</v>
          </cell>
        </row>
        <row r="187">
          <cell r="H187">
            <v>17500</v>
          </cell>
          <cell r="I187">
            <v>17500</v>
          </cell>
          <cell r="J187" t="str">
            <v xml:space="preserve"> 　　　〃</v>
          </cell>
        </row>
        <row r="189">
          <cell r="H189">
            <v>3220</v>
          </cell>
          <cell r="I189">
            <v>3220</v>
          </cell>
          <cell r="J189" t="str">
            <v xml:space="preserve"> 　　　〃</v>
          </cell>
        </row>
        <row r="191">
          <cell r="H191">
            <v>14600</v>
          </cell>
          <cell r="I191">
            <v>43800</v>
          </cell>
          <cell r="J191" t="str">
            <v xml:space="preserve"> 　　　〃</v>
          </cell>
        </row>
        <row r="203">
          <cell r="I203">
            <v>292780</v>
          </cell>
        </row>
        <row r="211">
          <cell r="H211">
            <v>2190</v>
          </cell>
          <cell r="I211">
            <v>17520</v>
          </cell>
          <cell r="J211" t="str">
            <v xml:space="preserve"> 複合単価表(Ｍ)</v>
          </cell>
        </row>
        <row r="213">
          <cell r="H213">
            <v>2500</v>
          </cell>
          <cell r="I213">
            <v>10000</v>
          </cell>
          <cell r="J213" t="str">
            <v xml:space="preserve"> 　　　〃</v>
          </cell>
        </row>
        <row r="215">
          <cell r="H215">
            <v>2780</v>
          </cell>
          <cell r="I215">
            <v>2780</v>
          </cell>
          <cell r="J215" t="str">
            <v xml:space="preserve"> 　　　〃</v>
          </cell>
        </row>
        <row r="217">
          <cell r="H217">
            <v>5020</v>
          </cell>
          <cell r="I217">
            <v>5020</v>
          </cell>
          <cell r="J217" t="str">
            <v xml:space="preserve"> 　　　〃</v>
          </cell>
        </row>
        <row r="219">
          <cell r="H219">
            <v>7920</v>
          </cell>
          <cell r="I219">
            <v>7920</v>
          </cell>
          <cell r="J219" t="str">
            <v xml:space="preserve"> メーカー比較表</v>
          </cell>
        </row>
        <row r="223">
          <cell r="I223">
            <v>4270</v>
          </cell>
          <cell r="J223" t="str">
            <v xml:space="preserve"> 代価書 3</v>
          </cell>
        </row>
        <row r="237">
          <cell r="I237">
            <v>47510</v>
          </cell>
        </row>
        <row r="245">
          <cell r="H245">
            <v>669000</v>
          </cell>
          <cell r="I245">
            <v>669000</v>
          </cell>
          <cell r="J245" t="str">
            <v xml:space="preserve"> メーカー比較表</v>
          </cell>
        </row>
        <row r="271">
          <cell r="I271">
            <v>669000</v>
          </cell>
        </row>
        <row r="279">
          <cell r="H279">
            <v>277000</v>
          </cell>
          <cell r="I279">
            <v>277000</v>
          </cell>
          <cell r="J279" t="str">
            <v xml:space="preserve"> メーカー比較表</v>
          </cell>
          <cell r="K279" t="str">
            <v xml:space="preserve"> 1.03人</v>
          </cell>
        </row>
        <row r="280">
          <cell r="J280" t="str">
            <v xml:space="preserve"> 1.03人×18,600×1.1</v>
          </cell>
        </row>
        <row r="281">
          <cell r="I281">
            <v>21000</v>
          </cell>
          <cell r="J281" t="str">
            <v xml:space="preserve"> ＝21,073</v>
          </cell>
        </row>
        <row r="283">
          <cell r="I283">
            <v>4160</v>
          </cell>
          <cell r="J283" t="str">
            <v xml:space="preserve"> 代価書 4</v>
          </cell>
        </row>
        <row r="287">
          <cell r="H287">
            <v>1140</v>
          </cell>
          <cell r="I287">
            <v>4560</v>
          </cell>
          <cell r="J287" t="str">
            <v xml:space="preserve"> 複合単価表(Ｍ)</v>
          </cell>
        </row>
        <row r="289">
          <cell r="H289">
            <v>2130</v>
          </cell>
          <cell r="I289">
            <v>8520</v>
          </cell>
          <cell r="J289" t="str">
            <v xml:space="preserve"> 　　　〃</v>
          </cell>
        </row>
        <row r="291">
          <cell r="H291">
            <v>1880</v>
          </cell>
          <cell r="I291">
            <v>5640</v>
          </cell>
          <cell r="J291" t="str">
            <v xml:space="preserve"> 　　　〃</v>
          </cell>
        </row>
        <row r="293">
          <cell r="H293">
            <v>1260</v>
          </cell>
          <cell r="I293">
            <v>1260</v>
          </cell>
          <cell r="J293" t="str">
            <v xml:space="preserve"> 　　　〃</v>
          </cell>
        </row>
        <row r="297">
          <cell r="H297">
            <v>340</v>
          </cell>
          <cell r="I297">
            <v>1360</v>
          </cell>
          <cell r="J297" t="str">
            <v xml:space="preserve"> 複合単価表(Ｅ)</v>
          </cell>
        </row>
        <row r="301">
          <cell r="I301">
            <v>8670</v>
          </cell>
          <cell r="J301" t="str">
            <v xml:space="preserve"> 代価書 5</v>
          </cell>
        </row>
        <row r="305">
          <cell r="I305">
            <v>332170</v>
          </cell>
        </row>
        <row r="313">
          <cell r="H313">
            <v>26700</v>
          </cell>
          <cell r="I313">
            <v>26700</v>
          </cell>
          <cell r="J313" t="str">
            <v xml:space="preserve"> メーカー比較表</v>
          </cell>
          <cell r="K313" t="str">
            <v xml:space="preserve"> 0.45人</v>
          </cell>
        </row>
        <row r="315">
          <cell r="H315">
            <v>21000</v>
          </cell>
          <cell r="I315">
            <v>21000</v>
          </cell>
          <cell r="J315" t="str">
            <v xml:space="preserve"> 　　　〃</v>
          </cell>
          <cell r="K315" t="str">
            <v xml:space="preserve"> 0.50人</v>
          </cell>
        </row>
        <row r="317">
          <cell r="H317">
            <v>23100</v>
          </cell>
          <cell r="I317">
            <v>23100</v>
          </cell>
          <cell r="J317" t="str">
            <v xml:space="preserve"> 　　　〃</v>
          </cell>
          <cell r="K317" t="str">
            <v xml:space="preserve"> 0.39人</v>
          </cell>
        </row>
        <row r="319">
          <cell r="H319">
            <v>37900</v>
          </cell>
          <cell r="I319">
            <v>37900</v>
          </cell>
          <cell r="J319" t="str">
            <v xml:space="preserve"> 　　　〃</v>
          </cell>
          <cell r="K319" t="str">
            <v xml:space="preserve"> 0.54人</v>
          </cell>
        </row>
        <row r="320">
          <cell r="J320" t="str">
            <v xml:space="preserve"> 1.88人×18,600×1.1</v>
          </cell>
        </row>
        <row r="321">
          <cell r="I321">
            <v>38400</v>
          </cell>
          <cell r="J321" t="str">
            <v xml:space="preserve"> ＝38,464</v>
          </cell>
        </row>
        <row r="325">
          <cell r="H325">
            <v>4390</v>
          </cell>
          <cell r="I325">
            <v>8780</v>
          </cell>
          <cell r="J325" t="str">
            <v xml:space="preserve"> 複合単価表(Ｍ)</v>
          </cell>
        </row>
        <row r="339">
          <cell r="I339">
            <v>155880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(電気)"/>
      <sheetName val="設計書(電気)金入り"/>
      <sheetName val="設計書(電気)金抜き"/>
      <sheetName val="複合単価表（電気）"/>
      <sheetName val="設計書表紙(機械)"/>
      <sheetName val="設計書(機械)金入り"/>
      <sheetName val="設計書(機械)金抜き"/>
      <sheetName val="代価書（機械）"/>
      <sheetName val="メーカー比較表（機械）"/>
      <sheetName val="塩ビ小口径桝（機械）"/>
      <sheetName val="#REF!"/>
      <sheetName val="設計書M"/>
    </sheetNames>
    <sheetDataSet>
      <sheetData sheetId="0"/>
      <sheetData sheetId="1" refreshError="1">
        <row r="77">
          <cell r="L77">
            <v>1489004</v>
          </cell>
        </row>
        <row r="79">
          <cell r="L79">
            <v>1779443</v>
          </cell>
        </row>
        <row r="81">
          <cell r="L81">
            <v>599330</v>
          </cell>
        </row>
        <row r="83">
          <cell r="L83">
            <v>399519</v>
          </cell>
        </row>
        <row r="85">
          <cell r="L85">
            <v>394722</v>
          </cell>
        </row>
        <row r="91">
          <cell r="L91">
            <v>4662018</v>
          </cell>
        </row>
        <row r="145">
          <cell r="K145">
            <v>570</v>
          </cell>
          <cell r="L145">
            <v>6555</v>
          </cell>
          <cell r="M145" t="str">
            <v xml:space="preserve"> E8</v>
          </cell>
        </row>
        <row r="147">
          <cell r="L147">
            <v>1290</v>
          </cell>
          <cell r="M147" t="str">
            <v xml:space="preserve"> E7</v>
          </cell>
        </row>
        <row r="149">
          <cell r="L149">
            <v>2720</v>
          </cell>
          <cell r="M149" t="str">
            <v xml:space="preserve"> 〃</v>
          </cell>
        </row>
        <row r="151">
          <cell r="K151">
            <v>2120</v>
          </cell>
          <cell r="L151">
            <v>6360</v>
          </cell>
          <cell r="M151" t="str">
            <v xml:space="preserve"> 〃</v>
          </cell>
        </row>
        <row r="153">
          <cell r="K153">
            <v>3490</v>
          </cell>
          <cell r="L153">
            <v>10470</v>
          </cell>
          <cell r="M153" t="str">
            <v xml:space="preserve"> 〃</v>
          </cell>
        </row>
        <row r="155">
          <cell r="K155">
            <v>930</v>
          </cell>
          <cell r="L155">
            <v>1395</v>
          </cell>
          <cell r="M155" t="str">
            <v xml:space="preserve"> E2</v>
          </cell>
        </row>
        <row r="157">
          <cell r="K157">
            <v>1140</v>
          </cell>
          <cell r="L157">
            <v>16074</v>
          </cell>
          <cell r="M157" t="str">
            <v xml:space="preserve"> 〃</v>
          </cell>
        </row>
        <row r="161">
          <cell r="K161">
            <v>1270</v>
          </cell>
          <cell r="L161">
            <v>635</v>
          </cell>
          <cell r="M161" t="str">
            <v xml:space="preserve"> E1</v>
          </cell>
        </row>
        <row r="163">
          <cell r="K163">
            <v>2170</v>
          </cell>
          <cell r="L163">
            <v>1085</v>
          </cell>
          <cell r="M163" t="str">
            <v xml:space="preserve"> 〃</v>
          </cell>
        </row>
        <row r="167">
          <cell r="K167">
            <v>860</v>
          </cell>
          <cell r="L167">
            <v>9890</v>
          </cell>
          <cell r="M167" t="str">
            <v xml:space="preserve"> E31 660+200</v>
          </cell>
        </row>
        <row r="169">
          <cell r="L169">
            <v>960</v>
          </cell>
          <cell r="M169" t="str">
            <v xml:space="preserve"> E29</v>
          </cell>
        </row>
        <row r="171">
          <cell r="K171">
            <v>490</v>
          </cell>
          <cell r="L171">
            <v>735</v>
          </cell>
          <cell r="M171" t="str">
            <v xml:space="preserve"> 〃</v>
          </cell>
        </row>
        <row r="179">
          <cell r="K179">
            <v>1460</v>
          </cell>
          <cell r="L179">
            <v>5110</v>
          </cell>
          <cell r="M179" t="str">
            <v xml:space="preserve"> E29</v>
          </cell>
        </row>
        <row r="181">
          <cell r="K181">
            <v>2500</v>
          </cell>
          <cell r="L181">
            <v>8750</v>
          </cell>
          <cell r="M181" t="str">
            <v xml:space="preserve"> 〃</v>
          </cell>
        </row>
        <row r="183">
          <cell r="L183">
            <v>2870</v>
          </cell>
          <cell r="M183" t="str">
            <v xml:space="preserve"> 〃  2,500+370</v>
          </cell>
        </row>
        <row r="185">
          <cell r="K185">
            <v>650</v>
          </cell>
          <cell r="L185">
            <v>9165</v>
          </cell>
          <cell r="M185" t="str">
            <v xml:space="preserve"> E38</v>
          </cell>
        </row>
        <row r="189">
          <cell r="K189">
            <v>6340</v>
          </cell>
          <cell r="L189">
            <v>12680</v>
          </cell>
          <cell r="M189" t="str">
            <v xml:space="preserve"> 複合単価表</v>
          </cell>
        </row>
        <row r="193">
          <cell r="L193">
            <v>326000</v>
          </cell>
          <cell r="M193" t="str">
            <v xml:space="preserve"> 複合単価表</v>
          </cell>
        </row>
        <row r="195">
          <cell r="L195">
            <v>1050000</v>
          </cell>
          <cell r="M195" t="str">
            <v xml:space="preserve"> 　　〃</v>
          </cell>
        </row>
        <row r="197">
          <cell r="L197">
            <v>4760</v>
          </cell>
          <cell r="M197" t="str">
            <v xml:space="preserve"> E51</v>
          </cell>
        </row>
        <row r="199">
          <cell r="L199">
            <v>11500</v>
          </cell>
          <cell r="M199" t="str">
            <v xml:space="preserve"> 〃</v>
          </cell>
        </row>
        <row r="207">
          <cell r="L207">
            <v>1489004</v>
          </cell>
        </row>
        <row r="215">
          <cell r="K215">
            <v>570</v>
          </cell>
          <cell r="L215">
            <v>172140</v>
          </cell>
          <cell r="M215" t="str">
            <v xml:space="preserve"> E8</v>
          </cell>
        </row>
        <row r="217">
          <cell r="K217">
            <v>760</v>
          </cell>
          <cell r="L217">
            <v>25460</v>
          </cell>
          <cell r="M217" t="str">
            <v xml:space="preserve"> 〃</v>
          </cell>
        </row>
        <row r="221">
          <cell r="K221">
            <v>2180</v>
          </cell>
          <cell r="L221">
            <v>11554</v>
          </cell>
          <cell r="M221" t="str">
            <v xml:space="preserve"> E11</v>
          </cell>
        </row>
        <row r="225">
          <cell r="K225">
            <v>1860</v>
          </cell>
          <cell r="L225">
            <v>163680</v>
          </cell>
          <cell r="M225" t="str">
            <v xml:space="preserve"> E24</v>
          </cell>
        </row>
        <row r="227">
          <cell r="L227">
            <v>6340</v>
          </cell>
          <cell r="M227" t="str">
            <v xml:space="preserve"> 複合単価表</v>
          </cell>
        </row>
        <row r="231">
          <cell r="K231">
            <v>390</v>
          </cell>
          <cell r="L231">
            <v>36465</v>
          </cell>
          <cell r="M231" t="str">
            <v xml:space="preserve"> E31</v>
          </cell>
        </row>
        <row r="233">
          <cell r="K233">
            <v>590</v>
          </cell>
          <cell r="L233">
            <v>63720</v>
          </cell>
          <cell r="M233" t="str">
            <v xml:space="preserve"> 〃</v>
          </cell>
        </row>
        <row r="235">
          <cell r="K235">
            <v>750</v>
          </cell>
          <cell r="L235">
            <v>20250</v>
          </cell>
          <cell r="M235" t="str">
            <v xml:space="preserve"> 〃</v>
          </cell>
        </row>
        <row r="237">
          <cell r="K237">
            <v>440</v>
          </cell>
          <cell r="L237">
            <v>4796</v>
          </cell>
          <cell r="M237" t="str">
            <v xml:space="preserve"> 〃</v>
          </cell>
        </row>
        <row r="239">
          <cell r="K239">
            <v>640</v>
          </cell>
          <cell r="L239">
            <v>21568</v>
          </cell>
          <cell r="M239" t="str">
            <v xml:space="preserve"> 〃  440+200</v>
          </cell>
        </row>
        <row r="241">
          <cell r="K241">
            <v>1370</v>
          </cell>
          <cell r="L241">
            <v>5480</v>
          </cell>
          <cell r="M241" t="str">
            <v xml:space="preserve"> 〃  1,170+200</v>
          </cell>
        </row>
        <row r="249">
          <cell r="K249">
            <v>650</v>
          </cell>
          <cell r="L249">
            <v>3445</v>
          </cell>
          <cell r="M249" t="str">
            <v xml:space="preserve"> E29</v>
          </cell>
        </row>
        <row r="251">
          <cell r="K251">
            <v>300</v>
          </cell>
          <cell r="L251">
            <v>8670</v>
          </cell>
          <cell r="M251" t="str">
            <v xml:space="preserve"> E49</v>
          </cell>
        </row>
        <row r="253">
          <cell r="K253">
            <v>630</v>
          </cell>
          <cell r="L253">
            <v>18585</v>
          </cell>
          <cell r="M253" t="str">
            <v xml:space="preserve"> 〃</v>
          </cell>
        </row>
        <row r="257">
          <cell r="K257">
            <v>1390</v>
          </cell>
          <cell r="L257">
            <v>11120</v>
          </cell>
          <cell r="M257" t="str">
            <v xml:space="preserve"> E59</v>
          </cell>
        </row>
        <row r="259">
          <cell r="K259">
            <v>1790</v>
          </cell>
          <cell r="L259">
            <v>5370</v>
          </cell>
          <cell r="M259" t="str">
            <v xml:space="preserve"> 〃</v>
          </cell>
        </row>
        <row r="261">
          <cell r="K261">
            <v>2880</v>
          </cell>
          <cell r="L261">
            <v>11520</v>
          </cell>
          <cell r="M261" t="str">
            <v xml:space="preserve"> 〃</v>
          </cell>
        </row>
        <row r="263">
          <cell r="L263">
            <v>3100</v>
          </cell>
          <cell r="M263" t="str">
            <v xml:space="preserve"> 〃</v>
          </cell>
        </row>
        <row r="265">
          <cell r="L265">
            <v>2030</v>
          </cell>
          <cell r="M265" t="str">
            <v xml:space="preserve"> 複合単価表</v>
          </cell>
        </row>
        <row r="267">
          <cell r="K267">
            <v>14100</v>
          </cell>
          <cell r="L267">
            <v>42300</v>
          </cell>
          <cell r="M267" t="str">
            <v xml:space="preserve"> 　　〃</v>
          </cell>
        </row>
        <row r="271">
          <cell r="K271">
            <v>16600</v>
          </cell>
          <cell r="L271">
            <v>99600</v>
          </cell>
          <cell r="M271" t="str">
            <v xml:space="preserve"> 複合単価表</v>
          </cell>
        </row>
        <row r="273">
          <cell r="K273">
            <v>34500</v>
          </cell>
          <cell r="L273">
            <v>138000</v>
          </cell>
          <cell r="M273" t="str">
            <v xml:space="preserve"> 　　〃</v>
          </cell>
        </row>
        <row r="275">
          <cell r="K275">
            <v>9730</v>
          </cell>
          <cell r="L275">
            <v>58380</v>
          </cell>
          <cell r="M275" t="str">
            <v xml:space="preserve"> E78</v>
          </cell>
        </row>
        <row r="277">
          <cell r="K277">
            <v>10200</v>
          </cell>
          <cell r="L277">
            <v>40800</v>
          </cell>
          <cell r="M277" t="str">
            <v xml:space="preserve"> 〃</v>
          </cell>
        </row>
        <row r="283">
          <cell r="K283">
            <v>13300</v>
          </cell>
          <cell r="L283">
            <v>39900</v>
          </cell>
          <cell r="M283" t="str">
            <v xml:space="preserve"> 複合単価表</v>
          </cell>
        </row>
        <row r="285">
          <cell r="L285">
            <v>17800</v>
          </cell>
          <cell r="M285" t="str">
            <v xml:space="preserve"> E78</v>
          </cell>
        </row>
        <row r="287">
          <cell r="L287">
            <v>4690</v>
          </cell>
          <cell r="M287" t="str">
            <v xml:space="preserve"> E83</v>
          </cell>
        </row>
        <row r="289">
          <cell r="L289">
            <v>8290</v>
          </cell>
          <cell r="M289" t="str">
            <v xml:space="preserve"> E76</v>
          </cell>
        </row>
        <row r="291">
          <cell r="K291">
            <v>22400</v>
          </cell>
          <cell r="L291">
            <v>89600</v>
          </cell>
          <cell r="M291" t="str">
            <v xml:space="preserve"> E78</v>
          </cell>
        </row>
        <row r="293">
          <cell r="K293">
            <v>21600</v>
          </cell>
          <cell r="L293">
            <v>43200</v>
          </cell>
          <cell r="M293" t="str">
            <v xml:space="preserve"> 複合単価表</v>
          </cell>
        </row>
        <row r="295">
          <cell r="K295">
            <v>8830</v>
          </cell>
          <cell r="L295">
            <v>26490</v>
          </cell>
          <cell r="M295" t="str">
            <v xml:space="preserve"> 　　〃</v>
          </cell>
        </row>
        <row r="297">
          <cell r="K297">
            <v>20300</v>
          </cell>
          <cell r="L297">
            <v>324800</v>
          </cell>
          <cell r="M297" t="str">
            <v xml:space="preserve"> E82</v>
          </cell>
        </row>
        <row r="299">
          <cell r="K299">
            <v>10500</v>
          </cell>
          <cell r="L299">
            <v>73500</v>
          </cell>
          <cell r="M299" t="str">
            <v xml:space="preserve"> E78</v>
          </cell>
        </row>
        <row r="301">
          <cell r="K301">
            <v>44600</v>
          </cell>
          <cell r="L301">
            <v>89200</v>
          </cell>
          <cell r="M301" t="str">
            <v xml:space="preserve"> 複合単価表</v>
          </cell>
        </row>
        <row r="303">
          <cell r="K303">
            <v>11600</v>
          </cell>
          <cell r="L303">
            <v>46400</v>
          </cell>
          <cell r="M303" t="str">
            <v xml:space="preserve"> E77</v>
          </cell>
        </row>
        <row r="305">
          <cell r="L305">
            <v>6700</v>
          </cell>
          <cell r="M305" t="str">
            <v xml:space="preserve"> E76</v>
          </cell>
        </row>
        <row r="307">
          <cell r="K307">
            <v>11500</v>
          </cell>
          <cell r="L307">
            <v>34500</v>
          </cell>
          <cell r="M307" t="str">
            <v xml:space="preserve"> E83</v>
          </cell>
        </row>
        <row r="311">
          <cell r="L311">
            <v>1779443</v>
          </cell>
        </row>
        <row r="321">
          <cell r="K321">
            <v>570</v>
          </cell>
          <cell r="L321">
            <v>242250</v>
          </cell>
          <cell r="M321" t="str">
            <v xml:space="preserve"> E8</v>
          </cell>
        </row>
        <row r="323">
          <cell r="K323">
            <v>1140</v>
          </cell>
          <cell r="L323">
            <v>2280</v>
          </cell>
          <cell r="M323" t="str">
            <v xml:space="preserve"> E2</v>
          </cell>
        </row>
        <row r="327">
          <cell r="K327">
            <v>1860</v>
          </cell>
          <cell r="L327">
            <v>72540</v>
          </cell>
          <cell r="M327" t="str">
            <v xml:space="preserve"> E24</v>
          </cell>
        </row>
        <row r="329">
          <cell r="K329">
            <v>4940</v>
          </cell>
          <cell r="L329">
            <v>9880</v>
          </cell>
          <cell r="M329" t="str">
            <v xml:space="preserve"> 複合単価表</v>
          </cell>
        </row>
        <row r="333">
          <cell r="K333">
            <v>440</v>
          </cell>
          <cell r="L333">
            <v>129800</v>
          </cell>
          <cell r="M333" t="str">
            <v xml:space="preserve"> E31</v>
          </cell>
        </row>
        <row r="335">
          <cell r="K335">
            <v>640</v>
          </cell>
          <cell r="L335">
            <v>80640</v>
          </cell>
          <cell r="M335" t="str">
            <v xml:space="preserve"> 〃  440+200</v>
          </cell>
        </row>
        <row r="339">
          <cell r="K339">
            <v>550</v>
          </cell>
          <cell r="L339">
            <v>1100</v>
          </cell>
          <cell r="M339" t="str">
            <v xml:space="preserve"> E38</v>
          </cell>
        </row>
        <row r="343">
          <cell r="K343">
            <v>1430</v>
          </cell>
          <cell r="L343">
            <v>37180</v>
          </cell>
          <cell r="M343" t="str">
            <v xml:space="preserve"> E61</v>
          </cell>
        </row>
        <row r="345">
          <cell r="K345">
            <v>1780</v>
          </cell>
          <cell r="L345">
            <v>8900</v>
          </cell>
          <cell r="M345" t="str">
            <v xml:space="preserve"> 〃</v>
          </cell>
        </row>
        <row r="347">
          <cell r="K347">
            <v>1860</v>
          </cell>
          <cell r="L347">
            <v>5580</v>
          </cell>
          <cell r="M347" t="str">
            <v xml:space="preserve"> 〃</v>
          </cell>
        </row>
        <row r="353">
          <cell r="K353">
            <v>1760</v>
          </cell>
          <cell r="L353">
            <v>7040</v>
          </cell>
          <cell r="M353" t="str">
            <v xml:space="preserve"> 複合単価表</v>
          </cell>
        </row>
        <row r="355">
          <cell r="L355">
            <v>2140</v>
          </cell>
          <cell r="M355" t="str">
            <v xml:space="preserve"> 　　〃</v>
          </cell>
        </row>
        <row r="381">
          <cell r="L381">
            <v>599330</v>
          </cell>
        </row>
        <row r="391">
          <cell r="K391">
            <v>570</v>
          </cell>
          <cell r="L391">
            <v>79230</v>
          </cell>
          <cell r="M391" t="str">
            <v xml:space="preserve"> E8</v>
          </cell>
        </row>
        <row r="395">
          <cell r="K395">
            <v>1860</v>
          </cell>
          <cell r="L395">
            <v>18600</v>
          </cell>
          <cell r="M395" t="str">
            <v xml:space="preserve"> E24</v>
          </cell>
        </row>
        <row r="399">
          <cell r="K399">
            <v>390</v>
          </cell>
          <cell r="L399">
            <v>7605</v>
          </cell>
          <cell r="M399" t="str">
            <v xml:space="preserve"> E31</v>
          </cell>
        </row>
        <row r="401">
          <cell r="K401">
            <v>590</v>
          </cell>
          <cell r="L401">
            <v>10207</v>
          </cell>
          <cell r="M401" t="str">
            <v xml:space="preserve"> 〃</v>
          </cell>
        </row>
        <row r="403">
          <cell r="K403">
            <v>910</v>
          </cell>
          <cell r="L403">
            <v>16107</v>
          </cell>
          <cell r="M403" t="str">
            <v xml:space="preserve"> 〃</v>
          </cell>
        </row>
        <row r="405">
          <cell r="K405">
            <v>440</v>
          </cell>
          <cell r="L405">
            <v>7788</v>
          </cell>
          <cell r="M405" t="str">
            <v xml:space="preserve"> 〃</v>
          </cell>
        </row>
        <row r="407">
          <cell r="K407">
            <v>640</v>
          </cell>
          <cell r="L407">
            <v>10688</v>
          </cell>
          <cell r="M407" t="str">
            <v xml:space="preserve"> 〃  440+200</v>
          </cell>
        </row>
        <row r="411">
          <cell r="K411">
            <v>300</v>
          </cell>
          <cell r="L411">
            <v>10110</v>
          </cell>
          <cell r="M411" t="str">
            <v xml:space="preserve"> E49</v>
          </cell>
        </row>
        <row r="413">
          <cell r="K413">
            <v>320</v>
          </cell>
          <cell r="L413">
            <v>5344</v>
          </cell>
          <cell r="M413" t="str">
            <v xml:space="preserve"> E48</v>
          </cell>
        </row>
        <row r="423">
          <cell r="L423">
            <v>23800</v>
          </cell>
          <cell r="M423" t="str">
            <v xml:space="preserve"> E91</v>
          </cell>
        </row>
        <row r="425">
          <cell r="L425">
            <v>18900</v>
          </cell>
          <cell r="M425" t="str">
            <v xml:space="preserve"> E93</v>
          </cell>
        </row>
        <row r="427">
          <cell r="K427">
            <v>24400</v>
          </cell>
          <cell r="L427">
            <v>48800</v>
          </cell>
          <cell r="M427" t="str">
            <v xml:space="preserve"> E92</v>
          </cell>
        </row>
        <row r="429">
          <cell r="L429">
            <v>27600</v>
          </cell>
          <cell r="M429" t="str">
            <v xml:space="preserve"> 複合単価表</v>
          </cell>
        </row>
        <row r="431">
          <cell r="L431">
            <v>15800</v>
          </cell>
          <cell r="M431" t="str">
            <v xml:space="preserve"> 　　〃</v>
          </cell>
        </row>
        <row r="435">
          <cell r="K435">
            <v>20100</v>
          </cell>
          <cell r="L435">
            <v>60300</v>
          </cell>
          <cell r="M435" t="str">
            <v xml:space="preserve"> E66</v>
          </cell>
        </row>
        <row r="439">
          <cell r="L439">
            <v>26000</v>
          </cell>
          <cell r="M439" t="str">
            <v xml:space="preserve"> E120</v>
          </cell>
        </row>
        <row r="443">
          <cell r="L443">
            <v>580</v>
          </cell>
          <cell r="M443" t="str">
            <v xml:space="preserve"> E62   玄関部</v>
          </cell>
        </row>
        <row r="447">
          <cell r="L447">
            <v>9560</v>
          </cell>
          <cell r="M447" t="str">
            <v xml:space="preserve"> 複合単価表</v>
          </cell>
        </row>
        <row r="449">
          <cell r="L449">
            <v>2500</v>
          </cell>
          <cell r="M449" t="str">
            <v xml:space="preserve"> 　　〃</v>
          </cell>
        </row>
        <row r="451">
          <cell r="L451">
            <v>399519</v>
          </cell>
        </row>
        <row r="461">
          <cell r="K461">
            <v>570</v>
          </cell>
          <cell r="L461">
            <v>34428</v>
          </cell>
          <cell r="M461" t="str">
            <v xml:space="preserve"> E8</v>
          </cell>
        </row>
        <row r="463">
          <cell r="K463">
            <v>760</v>
          </cell>
          <cell r="L463">
            <v>39672</v>
          </cell>
          <cell r="M463" t="str">
            <v xml:space="preserve"> 〃</v>
          </cell>
        </row>
        <row r="467">
          <cell r="K467">
            <v>1860</v>
          </cell>
          <cell r="L467">
            <v>18600</v>
          </cell>
          <cell r="M467" t="str">
            <v xml:space="preserve"> E24</v>
          </cell>
        </row>
        <row r="471">
          <cell r="K471">
            <v>220</v>
          </cell>
          <cell r="L471">
            <v>990</v>
          </cell>
          <cell r="M471" t="str">
            <v xml:space="preserve"> E31</v>
          </cell>
        </row>
        <row r="473">
          <cell r="K473">
            <v>460</v>
          </cell>
          <cell r="L473">
            <v>25714</v>
          </cell>
          <cell r="M473" t="str">
            <v xml:space="preserve"> E50</v>
          </cell>
        </row>
        <row r="475">
          <cell r="K475">
            <v>90</v>
          </cell>
          <cell r="L475">
            <v>4698</v>
          </cell>
          <cell r="M475" t="str">
            <v xml:space="preserve"> E31</v>
          </cell>
        </row>
        <row r="479">
          <cell r="K479">
            <v>580</v>
          </cell>
          <cell r="L479">
            <v>1160</v>
          </cell>
          <cell r="M479" t="str">
            <v xml:space="preserve"> E62   電話</v>
          </cell>
        </row>
        <row r="481">
          <cell r="K481">
            <v>6010</v>
          </cell>
          <cell r="L481">
            <v>24040</v>
          </cell>
          <cell r="M481" t="str">
            <v xml:space="preserve"> E115</v>
          </cell>
        </row>
        <row r="483">
          <cell r="L483">
            <v>5600</v>
          </cell>
          <cell r="M483" t="str">
            <v xml:space="preserve">  〃</v>
          </cell>
        </row>
        <row r="485">
          <cell r="K485">
            <v>740</v>
          </cell>
          <cell r="L485">
            <v>1480</v>
          </cell>
          <cell r="M485" t="str">
            <v xml:space="preserve"> E62</v>
          </cell>
        </row>
        <row r="487">
          <cell r="L487">
            <v>580</v>
          </cell>
          <cell r="M487" t="str">
            <v xml:space="preserve"> 〃</v>
          </cell>
        </row>
        <row r="493">
          <cell r="L493">
            <v>131000</v>
          </cell>
          <cell r="M493" t="str">
            <v xml:space="preserve"> E116</v>
          </cell>
        </row>
        <row r="497">
          <cell r="L497">
            <v>90500</v>
          </cell>
          <cell r="M497" t="str">
            <v xml:space="preserve"> 複合単価表</v>
          </cell>
        </row>
        <row r="501">
          <cell r="L501">
            <v>4760</v>
          </cell>
          <cell r="M501" t="str">
            <v xml:space="preserve"> E51</v>
          </cell>
        </row>
        <row r="503">
          <cell r="L503">
            <v>11500</v>
          </cell>
          <cell r="M503" t="str">
            <v xml:space="preserve"> 〃</v>
          </cell>
        </row>
        <row r="521">
          <cell r="L521">
            <v>394722</v>
          </cell>
        </row>
        <row r="571">
          <cell r="M571">
            <v>3.9E-2</v>
          </cell>
        </row>
      </sheetData>
      <sheetData sheetId="2" refreshError="1"/>
      <sheetData sheetId="3" refreshError="1"/>
      <sheetData sheetId="4" refreshError="1"/>
      <sheetData sheetId="5" refreshError="1">
        <row r="77">
          <cell r="L77">
            <v>478472</v>
          </cell>
        </row>
        <row r="79">
          <cell r="L79">
            <v>940118</v>
          </cell>
        </row>
        <row r="81">
          <cell r="L81">
            <v>1170860</v>
          </cell>
        </row>
        <row r="83">
          <cell r="L83">
            <v>94762</v>
          </cell>
        </row>
        <row r="85">
          <cell r="L85">
            <v>53182</v>
          </cell>
        </row>
        <row r="87">
          <cell r="L87">
            <v>1818000</v>
          </cell>
        </row>
        <row r="89">
          <cell r="L89">
            <v>4135760</v>
          </cell>
        </row>
        <row r="91">
          <cell r="L91">
            <v>2487989</v>
          </cell>
        </row>
        <row r="97">
          <cell r="L97">
            <v>11179143</v>
          </cell>
        </row>
        <row r="145">
          <cell r="K145">
            <v>920</v>
          </cell>
          <cell r="L145">
            <v>127880</v>
          </cell>
          <cell r="M145" t="str">
            <v xml:space="preserve"> M22</v>
          </cell>
        </row>
        <row r="147">
          <cell r="K147">
            <v>3430</v>
          </cell>
          <cell r="L147">
            <v>117992</v>
          </cell>
          <cell r="M147" t="str">
            <v xml:space="preserve"> M21</v>
          </cell>
        </row>
        <row r="151">
          <cell r="K151">
            <v>3080</v>
          </cell>
          <cell r="L151">
            <v>15400</v>
          </cell>
          <cell r="M151" t="str">
            <v xml:space="preserve"> M40</v>
          </cell>
        </row>
        <row r="153">
          <cell r="K153">
            <v>17700</v>
          </cell>
          <cell r="L153">
            <v>88500</v>
          </cell>
          <cell r="M153" t="str">
            <v xml:space="preserve"> M160</v>
          </cell>
        </row>
        <row r="156">
          <cell r="M156" t="str">
            <v xml:space="preserve"> テープ M40 150×138.5</v>
          </cell>
        </row>
        <row r="157">
          <cell r="L157">
            <v>49100</v>
          </cell>
          <cell r="M157" t="str">
            <v xml:space="preserve"> Ｃ杭　　 M40 4,870×5</v>
          </cell>
        </row>
        <row r="158">
          <cell r="M158" t="str">
            <v xml:space="preserve"> Ｓ杭     M40 670×6</v>
          </cell>
        </row>
        <row r="161">
          <cell r="L161">
            <v>79600</v>
          </cell>
          <cell r="M161" t="str">
            <v xml:space="preserve"> 代価書 1</v>
          </cell>
        </row>
        <row r="171">
          <cell r="L171">
            <v>478472</v>
          </cell>
        </row>
        <row r="181">
          <cell r="K181">
            <v>3020</v>
          </cell>
          <cell r="L181">
            <v>1208</v>
          </cell>
          <cell r="M181" t="str">
            <v xml:space="preserve"> M28</v>
          </cell>
        </row>
        <row r="183">
          <cell r="K183">
            <v>4020</v>
          </cell>
          <cell r="L183">
            <v>252054</v>
          </cell>
          <cell r="M183" t="str">
            <v xml:space="preserve"> 〃</v>
          </cell>
        </row>
        <row r="185">
          <cell r="K185">
            <v>6310</v>
          </cell>
          <cell r="L185">
            <v>139451</v>
          </cell>
          <cell r="M185" t="str">
            <v xml:space="preserve"> 〃</v>
          </cell>
        </row>
        <row r="187">
          <cell r="K187">
            <v>2660</v>
          </cell>
          <cell r="L187">
            <v>31121.999999999996</v>
          </cell>
          <cell r="M187" t="str">
            <v xml:space="preserve"> 〃</v>
          </cell>
        </row>
        <row r="189">
          <cell r="K189">
            <v>3430</v>
          </cell>
          <cell r="L189">
            <v>63798.000000000007</v>
          </cell>
          <cell r="M189" t="str">
            <v xml:space="preserve"> 〃</v>
          </cell>
        </row>
        <row r="191">
          <cell r="K191">
            <v>4370</v>
          </cell>
          <cell r="L191">
            <v>32338</v>
          </cell>
          <cell r="M191" t="str">
            <v xml:space="preserve"> 〃</v>
          </cell>
        </row>
        <row r="193">
          <cell r="K193">
            <v>5340</v>
          </cell>
          <cell r="L193">
            <v>24030</v>
          </cell>
          <cell r="M193" t="str">
            <v xml:space="preserve"> 〃</v>
          </cell>
        </row>
        <row r="195">
          <cell r="K195">
            <v>7070</v>
          </cell>
          <cell r="L195">
            <v>50197</v>
          </cell>
          <cell r="M195" t="str">
            <v xml:space="preserve"> 〃</v>
          </cell>
        </row>
        <row r="199">
          <cell r="K199">
            <v>6060</v>
          </cell>
          <cell r="L199">
            <v>12120</v>
          </cell>
          <cell r="M199" t="str">
            <v xml:space="preserve"> M153</v>
          </cell>
        </row>
        <row r="201">
          <cell r="L201">
            <v>6740</v>
          </cell>
          <cell r="M201" t="str">
            <v xml:space="preserve"> 〃</v>
          </cell>
        </row>
        <row r="203">
          <cell r="K203">
            <v>9460</v>
          </cell>
          <cell r="L203">
            <v>18920</v>
          </cell>
          <cell r="M203" t="str">
            <v xml:space="preserve"> 〃</v>
          </cell>
        </row>
        <row r="204">
          <cell r="M204" t="str">
            <v xml:space="preserve"> 物659</v>
          </cell>
        </row>
        <row r="205">
          <cell r="L205">
            <v>1610</v>
          </cell>
          <cell r="M205" t="str">
            <v xml:space="preserve"> (1,210+2,020)÷2</v>
          </cell>
        </row>
        <row r="213">
          <cell r="L213">
            <v>8130</v>
          </cell>
          <cell r="M213" t="str">
            <v xml:space="preserve"> 桝単価表</v>
          </cell>
        </row>
        <row r="215">
          <cell r="L215">
            <v>12800</v>
          </cell>
          <cell r="M215" t="str">
            <v xml:space="preserve"> 　 〃</v>
          </cell>
        </row>
        <row r="217">
          <cell r="K217">
            <v>11900</v>
          </cell>
          <cell r="L217">
            <v>23800</v>
          </cell>
          <cell r="M217" t="str">
            <v xml:space="preserve"> 　 〃</v>
          </cell>
        </row>
        <row r="219">
          <cell r="K219">
            <v>11900</v>
          </cell>
          <cell r="L219">
            <v>23800</v>
          </cell>
          <cell r="M219" t="str">
            <v xml:space="preserve"> 　 〃</v>
          </cell>
        </row>
        <row r="221">
          <cell r="L221">
            <v>15000</v>
          </cell>
          <cell r="M221" t="str">
            <v xml:space="preserve"> 　 〃</v>
          </cell>
        </row>
        <row r="223">
          <cell r="L223">
            <v>14800</v>
          </cell>
          <cell r="M223" t="str">
            <v xml:space="preserve"> 　 〃</v>
          </cell>
        </row>
        <row r="225">
          <cell r="L225">
            <v>16400</v>
          </cell>
          <cell r="M225" t="str">
            <v xml:space="preserve"> 　 〃</v>
          </cell>
        </row>
        <row r="227">
          <cell r="L227">
            <v>11900</v>
          </cell>
          <cell r="M227" t="str">
            <v xml:space="preserve"> 　 〃</v>
          </cell>
        </row>
        <row r="229">
          <cell r="K229">
            <v>13700</v>
          </cell>
          <cell r="L229">
            <v>27400</v>
          </cell>
          <cell r="M229" t="str">
            <v xml:space="preserve"> 　 〃</v>
          </cell>
        </row>
        <row r="231">
          <cell r="L231">
            <v>25300</v>
          </cell>
          <cell r="M231" t="str">
            <v xml:space="preserve"> 　 〃</v>
          </cell>
        </row>
        <row r="233">
          <cell r="K233">
            <v>14100</v>
          </cell>
          <cell r="L233">
            <v>42300</v>
          </cell>
          <cell r="M233" t="str">
            <v xml:space="preserve"> 　 〃</v>
          </cell>
        </row>
        <row r="235">
          <cell r="L235">
            <v>18900</v>
          </cell>
          <cell r="M235" t="str">
            <v xml:space="preserve"> 　 〃</v>
          </cell>
        </row>
        <row r="237">
          <cell r="L237">
            <v>66000</v>
          </cell>
          <cell r="M237" t="str">
            <v xml:space="preserve"> 代価書 2</v>
          </cell>
        </row>
        <row r="241">
          <cell r="L241">
            <v>940118</v>
          </cell>
        </row>
        <row r="251">
          <cell r="K251">
            <v>118000</v>
          </cell>
          <cell r="L251">
            <v>236000</v>
          </cell>
          <cell r="M251" t="str">
            <v xml:space="preserve"> メーカー比較表</v>
          </cell>
        </row>
        <row r="253">
          <cell r="L253">
            <v>73200</v>
          </cell>
          <cell r="M253" t="str">
            <v xml:space="preserve"> 　　　〃</v>
          </cell>
        </row>
        <row r="255">
          <cell r="L255">
            <v>129000</v>
          </cell>
          <cell r="M255" t="str">
            <v xml:space="preserve"> 　　　〃</v>
          </cell>
        </row>
        <row r="257">
          <cell r="K257">
            <v>75100</v>
          </cell>
          <cell r="L257">
            <v>150200</v>
          </cell>
          <cell r="M257" t="str">
            <v xml:space="preserve"> 　　　〃</v>
          </cell>
        </row>
        <row r="261">
          <cell r="K261">
            <v>44500</v>
          </cell>
          <cell r="L261">
            <v>89000</v>
          </cell>
          <cell r="M261" t="str">
            <v xml:space="preserve"> メーカー比較表</v>
          </cell>
        </row>
        <row r="263">
          <cell r="L263">
            <v>89300</v>
          </cell>
          <cell r="M263" t="str">
            <v xml:space="preserve"> 　　　〃</v>
          </cell>
        </row>
        <row r="265">
          <cell r="K265">
            <v>8300</v>
          </cell>
          <cell r="L265">
            <v>16600</v>
          </cell>
          <cell r="M265" t="str">
            <v xml:space="preserve"> 　　　〃</v>
          </cell>
        </row>
        <row r="267">
          <cell r="L267">
            <v>26800</v>
          </cell>
          <cell r="M267" t="str">
            <v xml:space="preserve"> 　　　〃</v>
          </cell>
        </row>
        <row r="269">
          <cell r="K269">
            <v>5020</v>
          </cell>
          <cell r="L269">
            <v>15060</v>
          </cell>
          <cell r="M269" t="str">
            <v xml:space="preserve"> 　　　〃</v>
          </cell>
        </row>
        <row r="271">
          <cell r="K271">
            <v>13300</v>
          </cell>
          <cell r="L271">
            <v>39900</v>
          </cell>
          <cell r="M271" t="str">
            <v xml:space="preserve"> 　　　〃</v>
          </cell>
        </row>
        <row r="273">
          <cell r="L273">
            <v>110000</v>
          </cell>
          <cell r="M273" t="str">
            <v xml:space="preserve"> 　　　〃</v>
          </cell>
        </row>
        <row r="275">
          <cell r="L275">
            <v>33900</v>
          </cell>
          <cell r="M275" t="str">
            <v xml:space="preserve"> 　　　〃</v>
          </cell>
        </row>
        <row r="277">
          <cell r="L277">
            <v>46700</v>
          </cell>
          <cell r="M277" t="str">
            <v xml:space="preserve"> 　　　〃</v>
          </cell>
        </row>
        <row r="283">
          <cell r="L283">
            <v>41600</v>
          </cell>
          <cell r="M283" t="str">
            <v xml:space="preserve"> メーカー比較表</v>
          </cell>
        </row>
        <row r="287">
          <cell r="L287">
            <v>37200</v>
          </cell>
          <cell r="M287" t="str">
            <v xml:space="preserve"> メーカー比較表</v>
          </cell>
        </row>
        <row r="289">
          <cell r="L289">
            <v>3400</v>
          </cell>
          <cell r="M289" t="str">
            <v xml:space="preserve"> 　　　〃</v>
          </cell>
        </row>
        <row r="291">
          <cell r="K291">
            <v>16500</v>
          </cell>
          <cell r="L291">
            <v>33000</v>
          </cell>
          <cell r="M291" t="str">
            <v xml:space="preserve"> 　　　〃</v>
          </cell>
        </row>
        <row r="311">
          <cell r="L311">
            <v>1170860</v>
          </cell>
        </row>
        <row r="321">
          <cell r="L321">
            <v>56400</v>
          </cell>
          <cell r="M321" t="str">
            <v xml:space="preserve"> メーカー比較表</v>
          </cell>
        </row>
        <row r="323">
          <cell r="L323">
            <v>22400</v>
          </cell>
          <cell r="M323" t="str">
            <v xml:space="preserve"> M161</v>
          </cell>
        </row>
        <row r="327">
          <cell r="K327">
            <v>3470</v>
          </cell>
          <cell r="L327">
            <v>15961.999999999998</v>
          </cell>
          <cell r="M327" t="str">
            <v xml:space="preserve"> M34</v>
          </cell>
        </row>
        <row r="347">
          <cell r="L347">
            <v>94762</v>
          </cell>
        </row>
        <row r="355">
          <cell r="K355">
            <v>2220</v>
          </cell>
          <cell r="L355">
            <v>2886</v>
          </cell>
          <cell r="M355" t="str">
            <v xml:space="preserve"> M39</v>
          </cell>
        </row>
        <row r="357">
          <cell r="K357">
            <v>1490</v>
          </cell>
          <cell r="L357">
            <v>3576</v>
          </cell>
          <cell r="M357" t="str">
            <v xml:space="preserve"> 〃</v>
          </cell>
        </row>
        <row r="361">
          <cell r="L361">
            <v>27800</v>
          </cell>
          <cell r="M361" t="str">
            <v xml:space="preserve"> メーカー比較表</v>
          </cell>
        </row>
        <row r="363">
          <cell r="L363">
            <v>8440</v>
          </cell>
          <cell r="M363" t="str">
            <v xml:space="preserve"> 　　　〃</v>
          </cell>
        </row>
        <row r="365">
          <cell r="L365">
            <v>2640</v>
          </cell>
          <cell r="M365" t="str">
            <v xml:space="preserve"> 　　　〃</v>
          </cell>
        </row>
        <row r="367">
          <cell r="K367">
            <v>3040</v>
          </cell>
          <cell r="L367">
            <v>6080</v>
          </cell>
          <cell r="M367" t="str">
            <v xml:space="preserve"> 　　　〃</v>
          </cell>
        </row>
        <row r="370">
          <cell r="M370" t="str">
            <v xml:space="preserve"> 20A M83 610×2.9ｍ</v>
          </cell>
        </row>
        <row r="371">
          <cell r="L371">
            <v>1760</v>
          </cell>
          <cell r="M371" t="str">
            <v xml:space="preserve"> ＝1,769</v>
          </cell>
        </row>
        <row r="381">
          <cell r="L381">
            <v>53182</v>
          </cell>
        </row>
        <row r="391">
          <cell r="L391">
            <v>1770000</v>
          </cell>
          <cell r="M391" t="str">
            <v xml:space="preserve"> メーカー比較表</v>
          </cell>
        </row>
        <row r="393">
          <cell r="L393">
            <v>48000</v>
          </cell>
          <cell r="M393" t="str">
            <v xml:space="preserve"> 　　　〃</v>
          </cell>
        </row>
        <row r="417">
          <cell r="L417">
            <v>1818000</v>
          </cell>
        </row>
        <row r="425">
          <cell r="K425">
            <v>967000</v>
          </cell>
          <cell r="L425">
            <v>1934000</v>
          </cell>
          <cell r="M425" t="str">
            <v xml:space="preserve"> メーカー比較表</v>
          </cell>
          <cell r="N425" t="str">
            <v xml:space="preserve">100kg未 </v>
          </cell>
          <cell r="O425" t="str">
            <v xml:space="preserve">100kg未 </v>
          </cell>
        </row>
        <row r="426">
          <cell r="M426" t="str">
            <v xml:space="preserve"> 据付 内 M106 15,500×2</v>
          </cell>
        </row>
        <row r="427">
          <cell r="M427" t="str">
            <v xml:space="preserve"> 　　 外 M106 23,700</v>
          </cell>
        </row>
        <row r="429">
          <cell r="K429">
            <v>359000</v>
          </cell>
          <cell r="L429">
            <v>718000</v>
          </cell>
          <cell r="M429" t="str">
            <v xml:space="preserve"> メーカー比較表</v>
          </cell>
          <cell r="N429" t="str">
            <v xml:space="preserve">100kg未 </v>
          </cell>
          <cell r="O429" t="str">
            <v xml:space="preserve">100kg未 </v>
          </cell>
        </row>
        <row r="430">
          <cell r="M430" t="str">
            <v xml:space="preserve"> 　　 内 M106 9,950</v>
          </cell>
        </row>
        <row r="431">
          <cell r="M431" t="str">
            <v xml:space="preserve"> 　　 外 M106 11,900</v>
          </cell>
        </row>
        <row r="433">
          <cell r="L433">
            <v>640000</v>
          </cell>
          <cell r="M433" t="str">
            <v xml:space="preserve"> メーカー比較表</v>
          </cell>
          <cell r="N433" t="str">
            <v xml:space="preserve">100kg未 </v>
          </cell>
          <cell r="O433" t="str">
            <v xml:space="preserve">100kg未 </v>
          </cell>
        </row>
        <row r="434">
          <cell r="M434" t="str">
            <v xml:space="preserve"> 　　 内 M106 12,100</v>
          </cell>
        </row>
        <row r="435">
          <cell r="M435" t="str">
            <v xml:space="preserve"> 　　 外 M106 18,800</v>
          </cell>
        </row>
        <row r="437">
          <cell r="L437">
            <v>184000</v>
          </cell>
          <cell r="M437" t="str">
            <v>184,000</v>
          </cell>
        </row>
        <row r="439">
          <cell r="L439">
            <v>15400</v>
          </cell>
          <cell r="M439" t="str">
            <v xml:space="preserve"> 代価書 3</v>
          </cell>
        </row>
        <row r="443">
          <cell r="K443">
            <v>1040</v>
          </cell>
          <cell r="L443">
            <v>42224</v>
          </cell>
          <cell r="M443" t="str">
            <v xml:space="preserve"> M38</v>
          </cell>
        </row>
        <row r="445">
          <cell r="K445">
            <v>1480</v>
          </cell>
          <cell r="L445">
            <v>92056</v>
          </cell>
          <cell r="M445" t="str">
            <v xml:space="preserve"> 〃</v>
          </cell>
        </row>
        <row r="447">
          <cell r="K447">
            <v>2530</v>
          </cell>
          <cell r="L447">
            <v>10879</v>
          </cell>
          <cell r="M447" t="str">
            <v xml:space="preserve"> 〃</v>
          </cell>
        </row>
        <row r="449">
          <cell r="K449">
            <v>3000</v>
          </cell>
          <cell r="L449">
            <v>41700</v>
          </cell>
          <cell r="M449" t="str">
            <v xml:space="preserve"> 〃</v>
          </cell>
        </row>
        <row r="459">
          <cell r="K459">
            <v>1610</v>
          </cell>
          <cell r="L459">
            <v>11109</v>
          </cell>
          <cell r="M459" t="str">
            <v xml:space="preserve"> M28</v>
          </cell>
        </row>
        <row r="461">
          <cell r="K461">
            <v>1750</v>
          </cell>
          <cell r="L461">
            <v>37800</v>
          </cell>
          <cell r="M461" t="str">
            <v xml:space="preserve"> 〃</v>
          </cell>
        </row>
        <row r="463">
          <cell r="K463">
            <v>2220</v>
          </cell>
          <cell r="L463">
            <v>23976</v>
          </cell>
          <cell r="M463" t="str">
            <v xml:space="preserve"> 〃</v>
          </cell>
        </row>
        <row r="465">
          <cell r="K465">
            <v>1170</v>
          </cell>
          <cell r="L465">
            <v>2223</v>
          </cell>
          <cell r="M465" t="str">
            <v xml:space="preserve"> 〃</v>
          </cell>
        </row>
        <row r="467">
          <cell r="K467">
            <v>1490</v>
          </cell>
          <cell r="L467">
            <v>5513</v>
          </cell>
          <cell r="M467" t="str">
            <v xml:space="preserve"> 〃</v>
          </cell>
        </row>
        <row r="471">
          <cell r="L471">
            <v>154000</v>
          </cell>
          <cell r="M471" t="str">
            <v xml:space="preserve"> 代価書 4</v>
          </cell>
        </row>
        <row r="475">
          <cell r="K475">
            <v>570</v>
          </cell>
          <cell r="L475">
            <v>69540</v>
          </cell>
          <cell r="M475" t="str">
            <v xml:space="preserve"> E8</v>
          </cell>
        </row>
        <row r="477">
          <cell r="K477">
            <v>310</v>
          </cell>
          <cell r="L477">
            <v>38440</v>
          </cell>
          <cell r="M477" t="str">
            <v xml:space="preserve"> E34</v>
          </cell>
        </row>
        <row r="479">
          <cell r="K479">
            <v>220</v>
          </cell>
          <cell r="L479">
            <v>27280</v>
          </cell>
          <cell r="M479" t="str">
            <v xml:space="preserve"> E29</v>
          </cell>
        </row>
        <row r="481">
          <cell r="K481">
            <v>360</v>
          </cell>
          <cell r="L481">
            <v>17280</v>
          </cell>
          <cell r="M481" t="str">
            <v xml:space="preserve"> E41</v>
          </cell>
        </row>
        <row r="483">
          <cell r="K483">
            <v>410</v>
          </cell>
          <cell r="L483">
            <v>6150</v>
          </cell>
          <cell r="M483" t="str">
            <v xml:space="preserve"> 〃</v>
          </cell>
        </row>
        <row r="493">
          <cell r="L493">
            <v>40000</v>
          </cell>
          <cell r="M493" t="str">
            <v xml:space="preserve"> メーカー比較表</v>
          </cell>
        </row>
        <row r="495">
          <cell r="K495">
            <v>410</v>
          </cell>
          <cell r="L495">
            <v>24190</v>
          </cell>
          <cell r="M495" t="str">
            <v xml:space="preserve"> E43</v>
          </cell>
        </row>
        <row r="521">
          <cell r="L521">
            <v>4135760</v>
          </cell>
        </row>
        <row r="531">
          <cell r="L531">
            <v>468000</v>
          </cell>
          <cell r="M531" t="str">
            <v xml:space="preserve"> メーカー比較表</v>
          </cell>
        </row>
        <row r="532">
          <cell r="M532" t="str">
            <v xml:space="preserve"> 据付 M110 75,800</v>
          </cell>
        </row>
        <row r="535">
          <cell r="K535">
            <v>184000</v>
          </cell>
          <cell r="L535">
            <v>368000</v>
          </cell>
          <cell r="M535" t="str">
            <v xml:space="preserve"> メーカー比較表</v>
          </cell>
        </row>
        <row r="536">
          <cell r="M536" t="str">
            <v xml:space="preserve"> 据付 M110 47,900×2</v>
          </cell>
        </row>
        <row r="539">
          <cell r="L539">
            <v>219000</v>
          </cell>
          <cell r="M539" t="str">
            <v xml:space="preserve"> メーカー比較表</v>
          </cell>
        </row>
        <row r="540">
          <cell r="M540" t="str">
            <v xml:space="preserve"> 据付 M110 47,900</v>
          </cell>
        </row>
        <row r="544">
          <cell r="M544" t="str">
            <v xml:space="preserve"> メーカー比較表</v>
          </cell>
        </row>
        <row r="545">
          <cell r="L545">
            <v>41900</v>
          </cell>
          <cell r="M545" t="str">
            <v xml:space="preserve"> 据付 M115 9,570</v>
          </cell>
        </row>
        <row r="546">
          <cell r="M546" t="str">
            <v xml:space="preserve"> メーカー比較表</v>
          </cell>
        </row>
        <row r="547">
          <cell r="L547">
            <v>24400</v>
          </cell>
          <cell r="M547" t="str">
            <v xml:space="preserve"> 据付 M115 9,570</v>
          </cell>
        </row>
        <row r="548">
          <cell r="M548" t="str">
            <v xml:space="preserve"> メーカー比較表</v>
          </cell>
        </row>
        <row r="549">
          <cell r="L549">
            <v>21700</v>
          </cell>
          <cell r="M549" t="str">
            <v xml:space="preserve"> 据付 M115 9,570</v>
          </cell>
        </row>
        <row r="550">
          <cell r="M550" t="str">
            <v xml:space="preserve"> メーカー比較表</v>
          </cell>
        </row>
        <row r="551">
          <cell r="L551">
            <v>18500</v>
          </cell>
          <cell r="M551" t="str">
            <v xml:space="preserve"> 据付 M115 9,570</v>
          </cell>
        </row>
        <row r="555">
          <cell r="L555">
            <v>257000</v>
          </cell>
          <cell r="M555" t="str">
            <v>257,780</v>
          </cell>
        </row>
        <row r="563">
          <cell r="K563">
            <v>8930</v>
          </cell>
          <cell r="L563">
            <v>63403</v>
          </cell>
          <cell r="M563" t="str">
            <v xml:space="preserve"> M117</v>
          </cell>
        </row>
        <row r="565">
          <cell r="K565">
            <v>9460</v>
          </cell>
          <cell r="L565">
            <v>61490</v>
          </cell>
          <cell r="M565" t="str">
            <v xml:space="preserve">  〃</v>
          </cell>
        </row>
        <row r="567">
          <cell r="K567">
            <v>2850</v>
          </cell>
          <cell r="L567">
            <v>17955</v>
          </cell>
          <cell r="M567" t="str">
            <v xml:space="preserve"> M119</v>
          </cell>
        </row>
        <row r="569">
          <cell r="K569">
            <v>3450</v>
          </cell>
          <cell r="L569">
            <v>167670</v>
          </cell>
          <cell r="M569" t="str">
            <v xml:space="preserve">  〃</v>
          </cell>
        </row>
        <row r="571">
          <cell r="K571">
            <v>4540</v>
          </cell>
          <cell r="L571">
            <v>169796</v>
          </cell>
          <cell r="M571" t="str">
            <v xml:space="preserve">  〃</v>
          </cell>
        </row>
        <row r="573">
          <cell r="K573">
            <v>5650</v>
          </cell>
          <cell r="L573">
            <v>53675</v>
          </cell>
          <cell r="M573" t="str">
            <v xml:space="preserve">  〃</v>
          </cell>
        </row>
        <row r="577">
          <cell r="K577">
            <v>10800</v>
          </cell>
          <cell r="L577">
            <v>43200</v>
          </cell>
          <cell r="M577" t="str">
            <v xml:space="preserve"> M122</v>
          </cell>
        </row>
        <row r="579">
          <cell r="L579">
            <v>12000</v>
          </cell>
          <cell r="M579" t="str">
            <v xml:space="preserve">  〃</v>
          </cell>
        </row>
        <row r="581">
          <cell r="K581">
            <v>13800</v>
          </cell>
          <cell r="L581">
            <v>27600</v>
          </cell>
          <cell r="M581" t="str">
            <v xml:space="preserve">  〃</v>
          </cell>
        </row>
        <row r="583">
          <cell r="K583">
            <v>9450</v>
          </cell>
          <cell r="L583">
            <v>18900</v>
          </cell>
          <cell r="M583" t="str">
            <v xml:space="preserve">  〃</v>
          </cell>
        </row>
        <row r="585">
          <cell r="L585">
            <v>10800</v>
          </cell>
          <cell r="M585" t="str">
            <v xml:space="preserve">  〃</v>
          </cell>
        </row>
        <row r="587">
          <cell r="K587">
            <v>12000</v>
          </cell>
          <cell r="L587">
            <v>24000</v>
          </cell>
          <cell r="M587" t="str">
            <v xml:space="preserve">  〃</v>
          </cell>
        </row>
        <row r="599">
          <cell r="K599">
            <v>14100</v>
          </cell>
          <cell r="L599">
            <v>84600</v>
          </cell>
          <cell r="M599" t="str">
            <v xml:space="preserve"> M133</v>
          </cell>
        </row>
        <row r="601">
          <cell r="K601">
            <v>15500</v>
          </cell>
          <cell r="L601">
            <v>31000</v>
          </cell>
          <cell r="M601" t="str">
            <v xml:space="preserve">  〃</v>
          </cell>
        </row>
        <row r="604">
          <cell r="M604" t="str">
            <v xml:space="preserve"> M79 6,310×33.7㎡</v>
          </cell>
        </row>
        <row r="605">
          <cell r="L605">
            <v>212000</v>
          </cell>
          <cell r="M605" t="str">
            <v xml:space="preserve"> ＝212,647</v>
          </cell>
        </row>
        <row r="606">
          <cell r="M606" t="str">
            <v xml:space="preserve"> M79 5,250×13.6㎡</v>
          </cell>
        </row>
        <row r="607">
          <cell r="L607">
            <v>71400</v>
          </cell>
          <cell r="M607" t="str">
            <v xml:space="preserve"> ＝71,400</v>
          </cell>
        </row>
        <row r="627">
          <cell r="L627">
            <v>2487989</v>
          </cell>
        </row>
        <row r="641">
          <cell r="M641">
            <v>3.7999999999999999E-2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(M)"/>
      <sheetName val="設計書(E)"/>
      <sheetName val="代価書(M)"/>
      <sheetName val="代価書(E)"/>
      <sheetName val="撤去内訳(M)"/>
      <sheetName val="複合単価表Ｅ"/>
      <sheetName val="メーカー比較表"/>
      <sheetName val="設計書(電気)金入り"/>
      <sheetName val="設計書(機械)金入り"/>
    </sheetNames>
    <sheetDataSet>
      <sheetData sheetId="0" refreshError="1">
        <row r="7">
          <cell r="L7">
            <v>16778898</v>
          </cell>
        </row>
        <row r="9">
          <cell r="L9">
            <v>198164</v>
          </cell>
        </row>
        <row r="11">
          <cell r="L11">
            <v>964920</v>
          </cell>
        </row>
        <row r="13">
          <cell r="L13">
            <v>3751016</v>
          </cell>
        </row>
        <row r="15">
          <cell r="L15">
            <v>1314800</v>
          </cell>
        </row>
        <row r="21">
          <cell r="L21">
            <v>23007798</v>
          </cell>
        </row>
        <row r="75">
          <cell r="K75">
            <v>4080000</v>
          </cell>
          <cell r="L75">
            <v>4080000</v>
          </cell>
          <cell r="M75" t="str">
            <v xml:space="preserve"> メーカー比較表</v>
          </cell>
        </row>
        <row r="79">
          <cell r="K79">
            <v>1140000</v>
          </cell>
          <cell r="L79">
            <v>1140000</v>
          </cell>
          <cell r="M79" t="str">
            <v xml:space="preserve"> 　　　〃</v>
          </cell>
        </row>
        <row r="82">
          <cell r="M82" t="str">
            <v xml:space="preserve"> 203×1.0＝203</v>
          </cell>
        </row>
        <row r="83">
          <cell r="L83">
            <v>5730</v>
          </cell>
          <cell r="M83" t="str">
            <v xml:space="preserve"> 0.2×28,674＝5,734</v>
          </cell>
        </row>
        <row r="85">
          <cell r="L85">
            <v>43100</v>
          </cell>
          <cell r="M85" t="str">
            <v xml:space="preserve"> M96　43,100</v>
          </cell>
        </row>
        <row r="86">
          <cell r="M86" t="str">
            <v xml:space="preserve"> A53　6.0㎡×3,070</v>
          </cell>
        </row>
        <row r="87">
          <cell r="L87">
            <v>18400</v>
          </cell>
          <cell r="M87" t="str">
            <v xml:space="preserve"> ＝18,420</v>
          </cell>
        </row>
        <row r="91">
          <cell r="K91">
            <v>920</v>
          </cell>
          <cell r="L91">
            <v>209760</v>
          </cell>
          <cell r="M91" t="str">
            <v xml:space="preserve"> M22</v>
          </cell>
        </row>
        <row r="93">
          <cell r="K93">
            <v>1160</v>
          </cell>
          <cell r="L93">
            <v>46864</v>
          </cell>
          <cell r="M93" t="str">
            <v xml:space="preserve"> 〃</v>
          </cell>
        </row>
        <row r="95">
          <cell r="K95">
            <v>1260</v>
          </cell>
          <cell r="L95">
            <v>68040</v>
          </cell>
          <cell r="M95" t="str">
            <v xml:space="preserve"> 〃</v>
          </cell>
        </row>
        <row r="97">
          <cell r="K97">
            <v>1680</v>
          </cell>
          <cell r="L97">
            <v>154728</v>
          </cell>
          <cell r="M97" t="str">
            <v xml:space="preserve"> 〃</v>
          </cell>
        </row>
        <row r="99">
          <cell r="K99">
            <v>2190</v>
          </cell>
          <cell r="L99">
            <v>284700</v>
          </cell>
          <cell r="M99" t="str">
            <v xml:space="preserve"> 〃</v>
          </cell>
        </row>
        <row r="101">
          <cell r="K101">
            <v>2780</v>
          </cell>
          <cell r="L101">
            <v>241304</v>
          </cell>
          <cell r="M101" t="str">
            <v xml:space="preserve"> 〃</v>
          </cell>
        </row>
        <row r="109">
          <cell r="K109">
            <v>3520</v>
          </cell>
          <cell r="L109">
            <v>932800</v>
          </cell>
          <cell r="M109" t="str">
            <v xml:space="preserve"> M22</v>
          </cell>
        </row>
        <row r="113">
          <cell r="K113">
            <v>2420</v>
          </cell>
          <cell r="L113">
            <v>19118</v>
          </cell>
          <cell r="M113" t="str">
            <v xml:space="preserve"> M20</v>
          </cell>
        </row>
        <row r="115">
          <cell r="K115">
            <v>3070</v>
          </cell>
          <cell r="L115">
            <v>38682</v>
          </cell>
          <cell r="M115" t="str">
            <v xml:space="preserve"> 〃</v>
          </cell>
        </row>
        <row r="117">
          <cell r="K117">
            <v>5480</v>
          </cell>
          <cell r="L117">
            <v>3835.9999999999995</v>
          </cell>
          <cell r="M117" t="str">
            <v xml:space="preserve"> 〃</v>
          </cell>
        </row>
        <row r="119">
          <cell r="K119">
            <v>2880</v>
          </cell>
          <cell r="L119">
            <v>151200</v>
          </cell>
          <cell r="M119" t="str">
            <v xml:space="preserve"> 〃</v>
          </cell>
        </row>
        <row r="121">
          <cell r="K121">
            <v>3640</v>
          </cell>
          <cell r="L121">
            <v>301756</v>
          </cell>
          <cell r="M121" t="str">
            <v xml:space="preserve"> 〃</v>
          </cell>
        </row>
        <row r="123">
          <cell r="K123">
            <v>4550</v>
          </cell>
          <cell r="L123">
            <v>101010</v>
          </cell>
          <cell r="M123" t="str">
            <v xml:space="preserve"> 〃</v>
          </cell>
        </row>
        <row r="125">
          <cell r="K125">
            <v>5060</v>
          </cell>
          <cell r="L125">
            <v>344586</v>
          </cell>
          <cell r="M125" t="str">
            <v xml:space="preserve"> 〃</v>
          </cell>
        </row>
        <row r="127">
          <cell r="K127">
            <v>6500</v>
          </cell>
          <cell r="L127">
            <v>48100</v>
          </cell>
          <cell r="M127" t="str">
            <v xml:space="preserve"> 〃</v>
          </cell>
        </row>
        <row r="129">
          <cell r="K129">
            <v>9900</v>
          </cell>
          <cell r="L129">
            <v>51480</v>
          </cell>
          <cell r="M129" t="str">
            <v xml:space="preserve"> 〃</v>
          </cell>
        </row>
        <row r="131">
          <cell r="K131">
            <v>2060</v>
          </cell>
          <cell r="L131">
            <v>83224</v>
          </cell>
          <cell r="M131" t="str">
            <v xml:space="preserve"> 〃</v>
          </cell>
        </row>
        <row r="133">
          <cell r="K133">
            <v>2620</v>
          </cell>
          <cell r="L133">
            <v>72312</v>
          </cell>
          <cell r="M133" t="str">
            <v xml:space="preserve"> 〃</v>
          </cell>
        </row>
        <row r="135">
          <cell r="K135">
            <v>3290</v>
          </cell>
          <cell r="L135">
            <v>121071.99999999999</v>
          </cell>
          <cell r="M135" t="str">
            <v xml:space="preserve"> 〃</v>
          </cell>
        </row>
        <row r="137">
          <cell r="K137">
            <v>3650</v>
          </cell>
          <cell r="L137">
            <v>8030.0000000000009</v>
          </cell>
          <cell r="M137" t="str">
            <v xml:space="preserve"> 〃</v>
          </cell>
        </row>
        <row r="143">
          <cell r="K143">
            <v>4690</v>
          </cell>
          <cell r="L143">
            <v>262171</v>
          </cell>
          <cell r="M143" t="str">
            <v xml:space="preserve"> M20</v>
          </cell>
        </row>
        <row r="145">
          <cell r="K145">
            <v>6280</v>
          </cell>
          <cell r="L145">
            <v>327188</v>
          </cell>
          <cell r="M145" t="str">
            <v xml:space="preserve"> 〃</v>
          </cell>
        </row>
        <row r="147">
          <cell r="K147">
            <v>7190</v>
          </cell>
          <cell r="L147">
            <v>41702</v>
          </cell>
          <cell r="M147" t="str">
            <v xml:space="preserve"> 〃</v>
          </cell>
        </row>
        <row r="149">
          <cell r="K149">
            <v>2160</v>
          </cell>
          <cell r="L149">
            <v>43200</v>
          </cell>
          <cell r="M149" t="str">
            <v xml:space="preserve"> M23</v>
          </cell>
        </row>
        <row r="151">
          <cell r="K151">
            <v>2740</v>
          </cell>
          <cell r="L151">
            <v>93708.000000000015</v>
          </cell>
          <cell r="M151" t="str">
            <v xml:space="preserve"> 〃</v>
          </cell>
        </row>
        <row r="153">
          <cell r="K153">
            <v>2690</v>
          </cell>
          <cell r="L153">
            <v>179423</v>
          </cell>
          <cell r="M153" t="str">
            <v xml:space="preserve"> 〃</v>
          </cell>
        </row>
        <row r="155">
          <cell r="K155">
            <v>3410</v>
          </cell>
          <cell r="L155">
            <v>699050</v>
          </cell>
          <cell r="M155" t="str">
            <v xml:space="preserve"> 〃</v>
          </cell>
        </row>
        <row r="157">
          <cell r="K157">
            <v>4160</v>
          </cell>
          <cell r="L157">
            <v>168064</v>
          </cell>
          <cell r="M157" t="str">
            <v xml:space="preserve"> 〃</v>
          </cell>
        </row>
        <row r="159">
          <cell r="K159">
            <v>1860</v>
          </cell>
          <cell r="L159">
            <v>11160</v>
          </cell>
          <cell r="M159" t="str">
            <v xml:space="preserve"> 〃</v>
          </cell>
        </row>
        <row r="163">
          <cell r="K163">
            <v>2870</v>
          </cell>
          <cell r="L163">
            <v>37310</v>
          </cell>
          <cell r="M163" t="str">
            <v xml:space="preserve"> M43</v>
          </cell>
        </row>
        <row r="165">
          <cell r="K165">
            <v>3580</v>
          </cell>
          <cell r="L165">
            <v>14320</v>
          </cell>
          <cell r="M165" t="str">
            <v xml:space="preserve"> 〃</v>
          </cell>
        </row>
        <row r="167">
          <cell r="K167">
            <v>6380</v>
          </cell>
          <cell r="L167">
            <v>25520</v>
          </cell>
          <cell r="M167" t="str">
            <v xml:space="preserve"> 〃</v>
          </cell>
        </row>
        <row r="169">
          <cell r="K169">
            <v>9400</v>
          </cell>
          <cell r="L169">
            <v>37600</v>
          </cell>
          <cell r="M169" t="str">
            <v xml:space="preserve"> 〃</v>
          </cell>
        </row>
        <row r="171">
          <cell r="K171">
            <v>21600</v>
          </cell>
          <cell r="L171">
            <v>21600</v>
          </cell>
          <cell r="M171" t="str">
            <v xml:space="preserve"> M44</v>
          </cell>
        </row>
        <row r="179">
          <cell r="K179">
            <v>2560</v>
          </cell>
          <cell r="L179">
            <v>30720</v>
          </cell>
          <cell r="M179" t="str">
            <v xml:space="preserve"> M40</v>
          </cell>
        </row>
        <row r="181">
          <cell r="K181">
            <v>3140</v>
          </cell>
          <cell r="L181">
            <v>40820</v>
          </cell>
          <cell r="M181" t="str">
            <v xml:space="preserve"> 〃</v>
          </cell>
        </row>
        <row r="183">
          <cell r="K183">
            <v>4540</v>
          </cell>
          <cell r="L183">
            <v>13620</v>
          </cell>
          <cell r="M183" t="str">
            <v xml:space="preserve"> 〃</v>
          </cell>
        </row>
        <row r="185">
          <cell r="K185">
            <v>5710</v>
          </cell>
          <cell r="L185">
            <v>5710</v>
          </cell>
          <cell r="M185" t="str">
            <v xml:space="preserve"> 〃</v>
          </cell>
        </row>
        <row r="187">
          <cell r="K187">
            <v>7830</v>
          </cell>
          <cell r="L187">
            <v>172260</v>
          </cell>
          <cell r="M187" t="str">
            <v xml:space="preserve"> 〃</v>
          </cell>
        </row>
        <row r="189">
          <cell r="K189">
            <v>13900</v>
          </cell>
          <cell r="L189">
            <v>83400</v>
          </cell>
          <cell r="M189" t="str">
            <v xml:space="preserve"> 〃</v>
          </cell>
        </row>
        <row r="191">
          <cell r="K191">
            <v>16400</v>
          </cell>
          <cell r="L191">
            <v>32800</v>
          </cell>
          <cell r="M191" t="str">
            <v xml:space="preserve"> 〃</v>
          </cell>
        </row>
        <row r="195">
          <cell r="K195">
            <v>5800</v>
          </cell>
          <cell r="L195">
            <v>11600</v>
          </cell>
          <cell r="M195" t="str">
            <v xml:space="preserve"> M58</v>
          </cell>
        </row>
        <row r="197">
          <cell r="K197">
            <v>24900</v>
          </cell>
          <cell r="L197">
            <v>49800</v>
          </cell>
          <cell r="M197" t="str">
            <v xml:space="preserve"> 〃</v>
          </cell>
        </row>
        <row r="199">
          <cell r="K199">
            <v>28600</v>
          </cell>
          <cell r="L199">
            <v>28600</v>
          </cell>
          <cell r="M199" t="str">
            <v xml:space="preserve"> 〃</v>
          </cell>
        </row>
        <row r="203">
          <cell r="K203">
            <v>17700</v>
          </cell>
          <cell r="L203">
            <v>230100</v>
          </cell>
          <cell r="M203" t="str">
            <v xml:space="preserve"> M160</v>
          </cell>
        </row>
        <row r="205">
          <cell r="K205">
            <v>24100</v>
          </cell>
          <cell r="L205">
            <v>168700</v>
          </cell>
          <cell r="M205" t="str">
            <v xml:space="preserve">  〃</v>
          </cell>
        </row>
        <row r="207">
          <cell r="K207">
            <v>41400</v>
          </cell>
          <cell r="L207">
            <v>165600</v>
          </cell>
          <cell r="M207" t="str">
            <v xml:space="preserve">  〃</v>
          </cell>
        </row>
        <row r="213">
          <cell r="K213">
            <v>14700</v>
          </cell>
          <cell r="L213">
            <v>14700</v>
          </cell>
          <cell r="M213" t="str">
            <v xml:space="preserve"> M151</v>
          </cell>
        </row>
        <row r="215">
          <cell r="K215">
            <v>16300</v>
          </cell>
          <cell r="L215">
            <v>32600</v>
          </cell>
          <cell r="M215" t="str">
            <v xml:space="preserve">  〃</v>
          </cell>
        </row>
        <row r="217">
          <cell r="K217">
            <v>8560</v>
          </cell>
          <cell r="L217">
            <v>17120</v>
          </cell>
          <cell r="M217" t="str">
            <v xml:space="preserve"> M53</v>
          </cell>
        </row>
        <row r="219">
          <cell r="K219">
            <v>14900</v>
          </cell>
          <cell r="L219">
            <v>29800</v>
          </cell>
          <cell r="M219" t="str">
            <v xml:space="preserve"> 〃</v>
          </cell>
        </row>
        <row r="223">
          <cell r="L223">
            <v>271000</v>
          </cell>
          <cell r="M223" t="str">
            <v xml:space="preserve"> 代価書(M) 1</v>
          </cell>
        </row>
        <row r="225">
          <cell r="L225">
            <v>1750000</v>
          </cell>
          <cell r="M225" t="str">
            <v xml:space="preserve"> 　　〃　　2</v>
          </cell>
        </row>
        <row r="227">
          <cell r="L227">
            <v>14100</v>
          </cell>
          <cell r="M227" t="str">
            <v xml:space="preserve"> 　　〃　　3</v>
          </cell>
        </row>
        <row r="229">
          <cell r="L229">
            <v>255000</v>
          </cell>
          <cell r="M229" t="str">
            <v xml:space="preserve"> 　　〃　　4</v>
          </cell>
        </row>
        <row r="231">
          <cell r="L231">
            <v>999000</v>
          </cell>
          <cell r="M231" t="str">
            <v xml:space="preserve"> 　　〃　　5</v>
          </cell>
        </row>
        <row r="233">
          <cell r="L233">
            <v>1830000</v>
          </cell>
          <cell r="M233" t="str">
            <v xml:space="preserve"> 　　〃　　6</v>
          </cell>
        </row>
        <row r="241">
          <cell r="L241">
            <v>16778898</v>
          </cell>
        </row>
        <row r="251">
          <cell r="K251">
            <v>4690</v>
          </cell>
          <cell r="L251">
            <v>5628</v>
          </cell>
          <cell r="M251" t="str">
            <v xml:space="preserve"> M20</v>
          </cell>
        </row>
        <row r="253">
          <cell r="K253">
            <v>2430</v>
          </cell>
          <cell r="L253">
            <v>2430</v>
          </cell>
          <cell r="M253" t="str">
            <v xml:space="preserve"> M28</v>
          </cell>
        </row>
        <row r="255">
          <cell r="K255">
            <v>5070</v>
          </cell>
          <cell r="L255">
            <v>49686</v>
          </cell>
          <cell r="M255" t="str">
            <v xml:space="preserve"> 〃</v>
          </cell>
        </row>
        <row r="257">
          <cell r="K257">
            <v>14200</v>
          </cell>
          <cell r="L257">
            <v>78100</v>
          </cell>
          <cell r="M257" t="str">
            <v xml:space="preserve"> 〃</v>
          </cell>
        </row>
        <row r="261">
          <cell r="K261">
            <v>7830</v>
          </cell>
          <cell r="L261">
            <v>15660</v>
          </cell>
          <cell r="M261" t="str">
            <v xml:space="preserve"> M40</v>
          </cell>
        </row>
        <row r="263">
          <cell r="K263">
            <v>7980</v>
          </cell>
          <cell r="L263">
            <v>15960</v>
          </cell>
          <cell r="M263" t="str">
            <v xml:space="preserve"> M156</v>
          </cell>
        </row>
        <row r="267">
          <cell r="L267">
            <v>30700</v>
          </cell>
          <cell r="M267" t="str">
            <v xml:space="preserve"> 代価書(M) 7</v>
          </cell>
        </row>
        <row r="277">
          <cell r="L277">
            <v>198164</v>
          </cell>
        </row>
        <row r="285">
          <cell r="K285">
            <v>29100</v>
          </cell>
          <cell r="L285">
            <v>116400</v>
          </cell>
          <cell r="M285" t="str">
            <v xml:space="preserve"> メーカー比較表</v>
          </cell>
        </row>
        <row r="287">
          <cell r="K287">
            <v>26400</v>
          </cell>
          <cell r="L287">
            <v>1980000</v>
          </cell>
          <cell r="M287" t="str">
            <v xml:space="preserve"> 　　　〃</v>
          </cell>
        </row>
        <row r="289">
          <cell r="K289">
            <v>9570</v>
          </cell>
          <cell r="L289">
            <v>459360</v>
          </cell>
          <cell r="M289" t="str">
            <v xml:space="preserve"> 　　　〃</v>
          </cell>
        </row>
        <row r="291">
          <cell r="K291">
            <v>9570</v>
          </cell>
          <cell r="L291">
            <v>28710</v>
          </cell>
          <cell r="M291" t="str">
            <v xml:space="preserve"> 　　　〃</v>
          </cell>
        </row>
        <row r="293">
          <cell r="K293">
            <v>5220</v>
          </cell>
          <cell r="L293">
            <v>73080</v>
          </cell>
          <cell r="M293" t="str">
            <v xml:space="preserve"> 　　　〃</v>
          </cell>
        </row>
        <row r="295">
          <cell r="K295">
            <v>3420</v>
          </cell>
          <cell r="L295">
            <v>3420</v>
          </cell>
          <cell r="M295" t="str">
            <v xml:space="preserve"> 　　　〃</v>
          </cell>
        </row>
        <row r="297">
          <cell r="K297">
            <v>2580</v>
          </cell>
          <cell r="L297">
            <v>30960</v>
          </cell>
          <cell r="M297" t="str">
            <v xml:space="preserve"> 　　　〃</v>
          </cell>
        </row>
        <row r="299">
          <cell r="K299">
            <v>3730</v>
          </cell>
          <cell r="L299">
            <v>63410</v>
          </cell>
          <cell r="M299" t="str">
            <v xml:space="preserve"> 　　　〃</v>
          </cell>
        </row>
        <row r="301">
          <cell r="K301">
            <v>3860</v>
          </cell>
          <cell r="L301">
            <v>455480</v>
          </cell>
          <cell r="M301" t="str">
            <v xml:space="preserve"> 　　　〃</v>
          </cell>
        </row>
        <row r="303">
          <cell r="K303">
            <v>4580</v>
          </cell>
          <cell r="L303">
            <v>4580</v>
          </cell>
          <cell r="M303" t="str">
            <v xml:space="preserve"> 　　　〃</v>
          </cell>
        </row>
        <row r="305">
          <cell r="K305">
            <v>5700</v>
          </cell>
          <cell r="L305">
            <v>222300</v>
          </cell>
          <cell r="M305" t="str">
            <v xml:space="preserve"> 　　　〃</v>
          </cell>
        </row>
        <row r="307">
          <cell r="K307">
            <v>3060</v>
          </cell>
          <cell r="L307">
            <v>33660</v>
          </cell>
          <cell r="M307" t="str">
            <v xml:space="preserve"> 　　　〃</v>
          </cell>
        </row>
        <row r="309">
          <cell r="K309">
            <v>4300</v>
          </cell>
          <cell r="L309">
            <v>197800</v>
          </cell>
          <cell r="M309" t="str">
            <v xml:space="preserve"> 　　　〃</v>
          </cell>
        </row>
        <row r="311">
          <cell r="K311">
            <v>9460</v>
          </cell>
          <cell r="L311">
            <v>75680</v>
          </cell>
          <cell r="M311" t="str">
            <v xml:space="preserve"> 　　　〃</v>
          </cell>
        </row>
        <row r="319">
          <cell r="K319">
            <v>7860</v>
          </cell>
          <cell r="L319">
            <v>62880</v>
          </cell>
          <cell r="M319" t="str">
            <v xml:space="preserve"> M149</v>
          </cell>
        </row>
        <row r="321">
          <cell r="K321">
            <v>8120</v>
          </cell>
          <cell r="L321">
            <v>8120</v>
          </cell>
        </row>
        <row r="323">
          <cell r="K323">
            <v>6330</v>
          </cell>
          <cell r="L323">
            <v>44310</v>
          </cell>
          <cell r="M323" t="str">
            <v xml:space="preserve"> M149</v>
          </cell>
        </row>
        <row r="325">
          <cell r="K325">
            <v>62500</v>
          </cell>
          <cell r="L325">
            <v>250000</v>
          </cell>
          <cell r="M325" t="str">
            <v xml:space="preserve"> メーカー比較表</v>
          </cell>
        </row>
        <row r="327">
          <cell r="K327">
            <v>63300</v>
          </cell>
          <cell r="L327">
            <v>63300</v>
          </cell>
          <cell r="M327" t="str">
            <v xml:space="preserve"> 　　　〃</v>
          </cell>
        </row>
        <row r="331">
          <cell r="K331">
            <v>950</v>
          </cell>
          <cell r="L331">
            <v>47310</v>
          </cell>
          <cell r="M331" t="str">
            <v xml:space="preserve"> M28</v>
          </cell>
        </row>
        <row r="334">
          <cell r="M334" t="str">
            <v xml:space="preserve"> メーカー 12,000×0.8</v>
          </cell>
        </row>
        <row r="335">
          <cell r="L335">
            <v>489000</v>
          </cell>
          <cell r="M335" t="str">
            <v xml:space="preserve"> ×51＝489,600</v>
          </cell>
        </row>
        <row r="347">
          <cell r="L347">
            <v>964920</v>
          </cell>
        </row>
        <row r="355">
          <cell r="K355">
            <v>264000</v>
          </cell>
          <cell r="L355">
            <v>264000</v>
          </cell>
          <cell r="M355" t="str">
            <v xml:space="preserve"> メーカー比較表</v>
          </cell>
        </row>
        <row r="359">
          <cell r="K359">
            <v>1130000</v>
          </cell>
          <cell r="L359">
            <v>1130000</v>
          </cell>
          <cell r="M359" t="str">
            <v xml:space="preserve"> 　　　〃</v>
          </cell>
        </row>
        <row r="363">
          <cell r="L363">
            <v>7390</v>
          </cell>
          <cell r="M363" t="str">
            <v xml:space="preserve"> 代価書(M) 8</v>
          </cell>
        </row>
        <row r="365">
          <cell r="L365">
            <v>72200</v>
          </cell>
          <cell r="M365" t="str">
            <v xml:space="preserve"> M98</v>
          </cell>
        </row>
        <row r="366">
          <cell r="M366" t="str">
            <v xml:space="preserve"> A53　3.4㎡×3,070</v>
          </cell>
        </row>
        <row r="367">
          <cell r="L367">
            <v>10400</v>
          </cell>
          <cell r="M367" t="str">
            <v xml:space="preserve"> ＝10,438</v>
          </cell>
        </row>
        <row r="369">
          <cell r="K369">
            <v>4900</v>
          </cell>
          <cell r="L369">
            <v>36750</v>
          </cell>
          <cell r="M369" t="str">
            <v xml:space="preserve"> M37</v>
          </cell>
        </row>
        <row r="371">
          <cell r="K371">
            <v>4550</v>
          </cell>
          <cell r="L371">
            <v>12740</v>
          </cell>
          <cell r="M371" t="str">
            <v xml:space="preserve"> 〃</v>
          </cell>
        </row>
        <row r="373">
          <cell r="K373">
            <v>5790</v>
          </cell>
          <cell r="L373">
            <v>64847.999999999993</v>
          </cell>
          <cell r="M373" t="str">
            <v xml:space="preserve"> 〃</v>
          </cell>
        </row>
        <row r="375">
          <cell r="K375">
            <v>7650</v>
          </cell>
          <cell r="L375">
            <v>26010</v>
          </cell>
          <cell r="M375" t="str">
            <v xml:space="preserve"> 〃</v>
          </cell>
        </row>
        <row r="377">
          <cell r="K377">
            <v>1870</v>
          </cell>
          <cell r="L377">
            <v>1496</v>
          </cell>
          <cell r="M377" t="str">
            <v xml:space="preserve"> 〃</v>
          </cell>
        </row>
        <row r="379">
          <cell r="K379">
            <v>4130</v>
          </cell>
          <cell r="L379">
            <v>69797</v>
          </cell>
          <cell r="M379" t="str">
            <v xml:space="preserve"> 〃</v>
          </cell>
        </row>
        <row r="381">
          <cell r="K381">
            <v>5490</v>
          </cell>
          <cell r="L381">
            <v>6039.0000000000009</v>
          </cell>
          <cell r="M381" t="str">
            <v xml:space="preserve"> 〃</v>
          </cell>
        </row>
        <row r="389">
          <cell r="K389">
            <v>3940</v>
          </cell>
          <cell r="L389">
            <v>508260</v>
          </cell>
          <cell r="M389" t="str">
            <v xml:space="preserve"> M40</v>
          </cell>
        </row>
        <row r="391">
          <cell r="K391">
            <v>5220</v>
          </cell>
          <cell r="L391">
            <v>302760</v>
          </cell>
          <cell r="M391" t="str">
            <v xml:space="preserve"> 〃</v>
          </cell>
        </row>
        <row r="393">
          <cell r="K393">
            <v>5220</v>
          </cell>
          <cell r="L393">
            <v>9396</v>
          </cell>
          <cell r="M393" t="str">
            <v xml:space="preserve"> 〃  (地中相当)</v>
          </cell>
        </row>
        <row r="397">
          <cell r="K397">
            <v>3080</v>
          </cell>
          <cell r="L397">
            <v>6160</v>
          </cell>
          <cell r="M397" t="str">
            <v xml:space="preserve"> M40</v>
          </cell>
        </row>
        <row r="399">
          <cell r="K399">
            <v>9800</v>
          </cell>
          <cell r="L399">
            <v>9800</v>
          </cell>
          <cell r="M399" t="str">
            <v xml:space="preserve"> 〃</v>
          </cell>
        </row>
        <row r="401">
          <cell r="K401">
            <v>9110</v>
          </cell>
          <cell r="L401">
            <v>9110</v>
          </cell>
          <cell r="M401" t="str">
            <v xml:space="preserve"> M47</v>
          </cell>
        </row>
        <row r="403">
          <cell r="K403">
            <v>15200</v>
          </cell>
          <cell r="L403">
            <v>15200</v>
          </cell>
          <cell r="M403" t="str">
            <v xml:space="preserve"> M48</v>
          </cell>
        </row>
        <row r="405">
          <cell r="K405">
            <v>14900</v>
          </cell>
          <cell r="L405">
            <v>14900</v>
          </cell>
          <cell r="M405" t="str">
            <v xml:space="preserve"> M165</v>
          </cell>
        </row>
        <row r="407">
          <cell r="K407">
            <v>8560</v>
          </cell>
          <cell r="L407">
            <v>8560</v>
          </cell>
          <cell r="M407" t="str">
            <v xml:space="preserve"> M53</v>
          </cell>
        </row>
        <row r="409">
          <cell r="K409">
            <v>10700</v>
          </cell>
          <cell r="L409">
            <v>10700</v>
          </cell>
          <cell r="M409" t="str">
            <v xml:space="preserve"> M58</v>
          </cell>
        </row>
        <row r="411">
          <cell r="K411">
            <v>16700</v>
          </cell>
          <cell r="L411">
            <v>16700</v>
          </cell>
          <cell r="M411" t="str">
            <v xml:space="preserve"> 〃</v>
          </cell>
        </row>
        <row r="423">
          <cell r="L423">
            <v>57200</v>
          </cell>
          <cell r="M423" t="str">
            <v xml:space="preserve"> 代価書(M) 9</v>
          </cell>
        </row>
        <row r="425">
          <cell r="L425">
            <v>87000</v>
          </cell>
          <cell r="M425" t="str">
            <v xml:space="preserve"> 　　〃　　10</v>
          </cell>
        </row>
        <row r="427">
          <cell r="L427">
            <v>19500</v>
          </cell>
          <cell r="M427" t="str">
            <v xml:space="preserve"> 　　〃　　11</v>
          </cell>
        </row>
        <row r="429">
          <cell r="L429">
            <v>17100</v>
          </cell>
          <cell r="M429" t="str">
            <v xml:space="preserve"> 　　〃　　12</v>
          </cell>
        </row>
        <row r="431">
          <cell r="L431">
            <v>345000</v>
          </cell>
          <cell r="M431" t="str">
            <v xml:space="preserve"> 　　〃　　13</v>
          </cell>
        </row>
        <row r="433">
          <cell r="L433">
            <v>612000</v>
          </cell>
          <cell r="M433" t="str">
            <v xml:space="preserve"> 　　〃　　14</v>
          </cell>
        </row>
        <row r="451">
          <cell r="L451">
            <v>3751016</v>
          </cell>
        </row>
        <row r="461">
          <cell r="L461">
            <v>446000</v>
          </cell>
          <cell r="M461" t="str">
            <v xml:space="preserve"> 撤去内訳書 1</v>
          </cell>
        </row>
        <row r="463">
          <cell r="L463">
            <v>332000</v>
          </cell>
          <cell r="M463" t="str">
            <v xml:space="preserve"> 　　〃　　 2</v>
          </cell>
        </row>
        <row r="465">
          <cell r="L465">
            <v>350000</v>
          </cell>
          <cell r="M465" t="str">
            <v xml:space="preserve"> 　　〃　　 3</v>
          </cell>
        </row>
        <row r="467">
          <cell r="L467">
            <v>136000</v>
          </cell>
          <cell r="M467" t="str">
            <v xml:space="preserve"> 　　〃　　 4</v>
          </cell>
        </row>
        <row r="469">
          <cell r="L469">
            <v>50800</v>
          </cell>
          <cell r="M469" t="str">
            <v xml:space="preserve"> 　　〃　　 5</v>
          </cell>
        </row>
        <row r="487">
          <cell r="L487">
            <v>1314800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代価書"/>
      <sheetName val="撤去明細書"/>
      <sheetName val="複合単価表"/>
      <sheetName val="メーカー比較表"/>
      <sheetName val="桝単価表"/>
      <sheetName val="設計書(M)"/>
    </sheetNames>
    <sheetDataSet>
      <sheetData sheetId="0" refreshError="1">
        <row r="10">
          <cell r="J10">
            <v>3114162</v>
          </cell>
        </row>
        <row r="12">
          <cell r="J12">
            <v>1538142</v>
          </cell>
        </row>
        <row r="14">
          <cell r="J14">
            <v>4386120</v>
          </cell>
        </row>
        <row r="16">
          <cell r="J16">
            <v>291196</v>
          </cell>
        </row>
        <row r="18">
          <cell r="J18">
            <v>340800</v>
          </cell>
        </row>
        <row r="20">
          <cell r="J20">
            <v>41382</v>
          </cell>
        </row>
        <row r="22">
          <cell r="J22">
            <v>9711802</v>
          </cell>
        </row>
        <row r="43">
          <cell r="I43">
            <v>976000</v>
          </cell>
          <cell r="J43">
            <v>976000</v>
          </cell>
          <cell r="K43" t="str">
            <v xml:space="preserve"> メーカー比較表</v>
          </cell>
        </row>
        <row r="45">
          <cell r="J45">
            <v>37200</v>
          </cell>
          <cell r="K45" t="str">
            <v xml:space="preserve"> 代価書 1</v>
          </cell>
        </row>
        <row r="47">
          <cell r="J47">
            <v>49100</v>
          </cell>
          <cell r="K47" t="str">
            <v xml:space="preserve"> 　〃　 2</v>
          </cell>
        </row>
        <row r="51">
          <cell r="I51">
            <v>597000</v>
          </cell>
          <cell r="J51">
            <v>597000</v>
          </cell>
          <cell r="K51" t="str">
            <v xml:space="preserve"> メーカー比較表</v>
          </cell>
        </row>
        <row r="53">
          <cell r="J53">
            <v>24000</v>
          </cell>
          <cell r="K53" t="str">
            <v xml:space="preserve"> 18,500×1.1×1.18人＝24,013</v>
          </cell>
        </row>
        <row r="55">
          <cell r="J55">
            <v>6830</v>
          </cell>
          <cell r="K55" t="str">
            <v xml:space="preserve"> 代価書 3</v>
          </cell>
        </row>
        <row r="59">
          <cell r="I59">
            <v>1060</v>
          </cell>
          <cell r="J59">
            <v>25228</v>
          </cell>
          <cell r="K59" t="str">
            <v xml:space="preserve"> 複合単価表</v>
          </cell>
        </row>
        <row r="61">
          <cell r="I61">
            <v>1330</v>
          </cell>
          <cell r="J61">
            <v>40033</v>
          </cell>
          <cell r="K61" t="str">
            <v xml:space="preserve"> 　　〃</v>
          </cell>
        </row>
        <row r="63">
          <cell r="I63">
            <v>3310</v>
          </cell>
          <cell r="J63">
            <v>119822.00000000001</v>
          </cell>
          <cell r="K63" t="str">
            <v xml:space="preserve"> 　　〃</v>
          </cell>
        </row>
        <row r="65">
          <cell r="I65">
            <v>4190</v>
          </cell>
          <cell r="J65">
            <v>69135</v>
          </cell>
          <cell r="K65" t="str">
            <v xml:space="preserve"> 　　〃</v>
          </cell>
        </row>
        <row r="67">
          <cell r="I67">
            <v>5810</v>
          </cell>
          <cell r="J67">
            <v>11039</v>
          </cell>
          <cell r="K67" t="str">
            <v xml:space="preserve"> 　　〃</v>
          </cell>
        </row>
        <row r="69">
          <cell r="I69">
            <v>9910</v>
          </cell>
          <cell r="J69">
            <v>14865</v>
          </cell>
          <cell r="K69" t="str">
            <v xml:space="preserve"> 　　〃</v>
          </cell>
        </row>
        <row r="76">
          <cell r="I76">
            <v>2780</v>
          </cell>
          <cell r="J76">
            <v>31414.000000000004</v>
          </cell>
          <cell r="K76" t="str">
            <v xml:space="preserve"> 複合単価表</v>
          </cell>
        </row>
        <row r="78">
          <cell r="I78">
            <v>3520</v>
          </cell>
          <cell r="J78">
            <v>13728</v>
          </cell>
          <cell r="K78" t="str">
            <v xml:space="preserve"> 　　〃</v>
          </cell>
        </row>
        <row r="80">
          <cell r="I80">
            <v>4900</v>
          </cell>
          <cell r="J80">
            <v>33320</v>
          </cell>
          <cell r="K80" t="str">
            <v xml:space="preserve"> 　　〃</v>
          </cell>
        </row>
        <row r="82">
          <cell r="I82">
            <v>6280</v>
          </cell>
          <cell r="J82">
            <v>6280</v>
          </cell>
          <cell r="K82" t="str">
            <v xml:space="preserve"> 　　〃</v>
          </cell>
        </row>
        <row r="84">
          <cell r="I84">
            <v>8370</v>
          </cell>
          <cell r="J84">
            <v>24273</v>
          </cell>
          <cell r="K84" t="str">
            <v xml:space="preserve"> 　　〃</v>
          </cell>
        </row>
        <row r="86">
          <cell r="I86">
            <v>3010</v>
          </cell>
          <cell r="J86">
            <v>13545</v>
          </cell>
          <cell r="K86" t="str">
            <v xml:space="preserve"> 　　〃</v>
          </cell>
        </row>
        <row r="88">
          <cell r="I88">
            <v>5370</v>
          </cell>
          <cell r="J88">
            <v>6981</v>
          </cell>
          <cell r="K88" t="str">
            <v xml:space="preserve"> 　　〃</v>
          </cell>
        </row>
        <row r="90">
          <cell r="I90">
            <v>7180</v>
          </cell>
          <cell r="J90">
            <v>28002</v>
          </cell>
          <cell r="K90" t="str">
            <v xml:space="preserve"> 　　〃</v>
          </cell>
        </row>
        <row r="92">
          <cell r="I92">
            <v>3640</v>
          </cell>
          <cell r="J92">
            <v>92456</v>
          </cell>
          <cell r="K92" t="str">
            <v xml:space="preserve"> 　　〃</v>
          </cell>
        </row>
        <row r="94">
          <cell r="I94">
            <v>4530</v>
          </cell>
          <cell r="J94">
            <v>28539</v>
          </cell>
          <cell r="K94" t="str">
            <v xml:space="preserve"> 　　〃</v>
          </cell>
        </row>
        <row r="96">
          <cell r="I96">
            <v>5620</v>
          </cell>
          <cell r="J96">
            <v>29786</v>
          </cell>
          <cell r="K96" t="str">
            <v xml:space="preserve"> 　　〃</v>
          </cell>
        </row>
        <row r="98">
          <cell r="I98">
            <v>6220</v>
          </cell>
          <cell r="J98">
            <v>5598</v>
          </cell>
          <cell r="K98" t="str">
            <v xml:space="preserve"> 　　〃</v>
          </cell>
        </row>
        <row r="100">
          <cell r="I100">
            <v>7930</v>
          </cell>
          <cell r="J100">
            <v>3965</v>
          </cell>
          <cell r="K100" t="str">
            <v xml:space="preserve"> 　　〃</v>
          </cell>
        </row>
        <row r="102">
          <cell r="I102">
            <v>2350</v>
          </cell>
          <cell r="J102">
            <v>9870</v>
          </cell>
          <cell r="K102" t="str">
            <v xml:space="preserve"> 　　〃</v>
          </cell>
        </row>
        <row r="104">
          <cell r="I104">
            <v>2910</v>
          </cell>
          <cell r="J104">
            <v>17460</v>
          </cell>
          <cell r="K104" t="str">
            <v xml:space="preserve"> 　　〃</v>
          </cell>
        </row>
        <row r="111">
          <cell r="I111">
            <v>2810</v>
          </cell>
          <cell r="J111">
            <v>1405</v>
          </cell>
          <cell r="K111" t="str">
            <v xml:space="preserve"> 複合単価表</v>
          </cell>
        </row>
        <row r="113">
          <cell r="I113">
            <v>5860</v>
          </cell>
          <cell r="J113">
            <v>16408</v>
          </cell>
          <cell r="K113" t="str">
            <v xml:space="preserve"> 　　〃</v>
          </cell>
        </row>
        <row r="117">
          <cell r="I117">
            <v>3670</v>
          </cell>
          <cell r="J117">
            <v>3670</v>
          </cell>
          <cell r="K117" t="str">
            <v xml:space="preserve"> 複合単価表</v>
          </cell>
        </row>
        <row r="119">
          <cell r="I119">
            <v>4690</v>
          </cell>
          <cell r="J119">
            <v>14070</v>
          </cell>
          <cell r="K119" t="str">
            <v xml:space="preserve"> 　　〃</v>
          </cell>
        </row>
        <row r="121">
          <cell r="I121">
            <v>3010</v>
          </cell>
          <cell r="J121">
            <v>6020</v>
          </cell>
          <cell r="K121" t="str">
            <v xml:space="preserve"> 　　〃</v>
          </cell>
        </row>
        <row r="123">
          <cell r="I123">
            <v>6860</v>
          </cell>
          <cell r="J123">
            <v>20580</v>
          </cell>
          <cell r="K123" t="str">
            <v xml:space="preserve"> 　　〃</v>
          </cell>
        </row>
        <row r="125">
          <cell r="I125">
            <v>9670</v>
          </cell>
          <cell r="J125">
            <v>19340</v>
          </cell>
          <cell r="K125" t="str">
            <v xml:space="preserve"> 　　〃</v>
          </cell>
        </row>
        <row r="127">
          <cell r="I127">
            <v>30800</v>
          </cell>
          <cell r="J127">
            <v>30800</v>
          </cell>
          <cell r="K127" t="str">
            <v xml:space="preserve"> 　　〃</v>
          </cell>
        </row>
        <row r="129">
          <cell r="I129">
            <v>12600</v>
          </cell>
          <cell r="J129">
            <v>25200</v>
          </cell>
          <cell r="K129" t="str">
            <v xml:space="preserve"> 　　〃</v>
          </cell>
        </row>
        <row r="131">
          <cell r="I131">
            <v>6600</v>
          </cell>
          <cell r="J131">
            <v>19800</v>
          </cell>
          <cell r="K131" t="str">
            <v xml:space="preserve"> 　　〃</v>
          </cell>
        </row>
        <row r="133">
          <cell r="I133">
            <v>9490</v>
          </cell>
          <cell r="J133">
            <v>9490</v>
          </cell>
          <cell r="K133" t="str">
            <v xml:space="preserve"> 　　〃</v>
          </cell>
        </row>
        <row r="135">
          <cell r="I135">
            <v>12400</v>
          </cell>
          <cell r="J135">
            <v>37200</v>
          </cell>
          <cell r="K135" t="str">
            <v xml:space="preserve"> 　　〃</v>
          </cell>
        </row>
        <row r="137">
          <cell r="I137">
            <v>11000</v>
          </cell>
          <cell r="J137">
            <v>11000</v>
          </cell>
          <cell r="K137" t="str">
            <v xml:space="preserve"> 　　〃</v>
          </cell>
        </row>
        <row r="139">
          <cell r="I139">
            <v>20400</v>
          </cell>
          <cell r="J139">
            <v>20400</v>
          </cell>
          <cell r="K139" t="str">
            <v xml:space="preserve"> 　　〃</v>
          </cell>
        </row>
        <row r="146">
          <cell r="I146">
            <v>9150</v>
          </cell>
          <cell r="J146">
            <v>9150</v>
          </cell>
          <cell r="K146" t="str">
            <v xml:space="preserve"> 複合単価表</v>
          </cell>
        </row>
        <row r="148">
          <cell r="I148">
            <v>17800</v>
          </cell>
          <cell r="J148">
            <v>17800</v>
          </cell>
          <cell r="K148" t="str">
            <v xml:space="preserve"> 　　〃</v>
          </cell>
        </row>
        <row r="152">
          <cell r="J152">
            <v>63300</v>
          </cell>
          <cell r="K152" t="str">
            <v xml:space="preserve"> メーカー比較表</v>
          </cell>
        </row>
        <row r="154">
          <cell r="J154">
            <v>366000</v>
          </cell>
          <cell r="K154" t="str">
            <v xml:space="preserve"> 代価書 4</v>
          </cell>
        </row>
        <row r="156">
          <cell r="J156">
            <v>7800</v>
          </cell>
          <cell r="K156" t="str">
            <v xml:space="preserve"> 　〃　 5</v>
          </cell>
        </row>
        <row r="160">
          <cell r="I160">
            <v>270</v>
          </cell>
          <cell r="J160">
            <v>14553</v>
          </cell>
          <cell r="K160" t="str">
            <v xml:space="preserve"> 複合単価表</v>
          </cell>
        </row>
        <row r="162">
          <cell r="I162">
            <v>5420</v>
          </cell>
          <cell r="J162">
            <v>21680</v>
          </cell>
          <cell r="K162" t="str">
            <v xml:space="preserve"> 　　〃</v>
          </cell>
        </row>
        <row r="164">
          <cell r="I164">
            <v>850</v>
          </cell>
          <cell r="J164">
            <v>7905.0000000000009</v>
          </cell>
          <cell r="K164" t="str">
            <v xml:space="preserve"> 物 744</v>
          </cell>
        </row>
        <row r="166">
          <cell r="I166">
            <v>680</v>
          </cell>
          <cell r="J166">
            <v>2652</v>
          </cell>
          <cell r="K166" t="str">
            <v xml:space="preserve"> 　〃</v>
          </cell>
        </row>
        <row r="168">
          <cell r="I168">
            <v>6050</v>
          </cell>
          <cell r="J168">
            <v>32065</v>
          </cell>
          <cell r="K168" t="str">
            <v xml:space="preserve"> 物 745</v>
          </cell>
        </row>
        <row r="170">
          <cell r="I170">
            <v>3850</v>
          </cell>
          <cell r="J170">
            <v>20405</v>
          </cell>
          <cell r="K170" t="str">
            <v xml:space="preserve"> 物 744</v>
          </cell>
        </row>
        <row r="174">
          <cell r="J174">
            <v>3114162</v>
          </cell>
        </row>
        <row r="183">
          <cell r="I183">
            <v>3480</v>
          </cell>
          <cell r="J183">
            <v>4524</v>
          </cell>
          <cell r="K183" t="str">
            <v xml:space="preserve"> 複合単価表</v>
          </cell>
        </row>
        <row r="185">
          <cell r="I185">
            <v>4650</v>
          </cell>
          <cell r="J185">
            <v>24180</v>
          </cell>
          <cell r="K185" t="str">
            <v xml:space="preserve"> 　　〃</v>
          </cell>
        </row>
        <row r="187">
          <cell r="I187">
            <v>2230</v>
          </cell>
          <cell r="J187">
            <v>3345</v>
          </cell>
          <cell r="K187" t="str">
            <v xml:space="preserve"> 　　〃</v>
          </cell>
        </row>
        <row r="189">
          <cell r="I189">
            <v>3080</v>
          </cell>
          <cell r="J189">
            <v>69608</v>
          </cell>
          <cell r="K189" t="str">
            <v xml:space="preserve"> 　　〃</v>
          </cell>
        </row>
        <row r="191">
          <cell r="I191">
            <v>3980</v>
          </cell>
          <cell r="J191">
            <v>213328</v>
          </cell>
          <cell r="K191" t="str">
            <v xml:space="preserve"> 　　〃</v>
          </cell>
        </row>
        <row r="193">
          <cell r="I193">
            <v>5070</v>
          </cell>
          <cell r="J193">
            <v>145002</v>
          </cell>
          <cell r="K193" t="str">
            <v xml:space="preserve"> 　　〃</v>
          </cell>
        </row>
        <row r="195">
          <cell r="I195">
            <v>6180</v>
          </cell>
          <cell r="J195">
            <v>95790</v>
          </cell>
          <cell r="K195" t="str">
            <v xml:space="preserve"> 　　〃</v>
          </cell>
        </row>
        <row r="197">
          <cell r="I197">
            <v>8180</v>
          </cell>
          <cell r="J197">
            <v>246218</v>
          </cell>
          <cell r="K197" t="str">
            <v xml:space="preserve"> 　　〃</v>
          </cell>
        </row>
        <row r="199">
          <cell r="I199">
            <v>2570</v>
          </cell>
          <cell r="J199">
            <v>4369</v>
          </cell>
          <cell r="K199" t="str">
            <v xml:space="preserve"> 　　〃</v>
          </cell>
        </row>
        <row r="201">
          <cell r="I201">
            <v>3310</v>
          </cell>
          <cell r="J201">
            <v>35748</v>
          </cell>
          <cell r="K201" t="str">
            <v xml:space="preserve"> 　　〃</v>
          </cell>
        </row>
        <row r="203">
          <cell r="I203">
            <v>9490</v>
          </cell>
          <cell r="J203">
            <v>37960</v>
          </cell>
          <cell r="K203" t="str">
            <v xml:space="preserve"> 　　〃</v>
          </cell>
        </row>
        <row r="205">
          <cell r="I205">
            <v>11300</v>
          </cell>
          <cell r="J205">
            <v>22600</v>
          </cell>
          <cell r="K205" t="str">
            <v xml:space="preserve"> 　　〃</v>
          </cell>
        </row>
        <row r="207">
          <cell r="I207">
            <v>16200</v>
          </cell>
          <cell r="J207">
            <v>145800</v>
          </cell>
          <cell r="K207" t="str">
            <v xml:space="preserve"> 　　〃</v>
          </cell>
        </row>
        <row r="216">
          <cell r="I216">
            <v>9950</v>
          </cell>
          <cell r="J216">
            <v>29850</v>
          </cell>
          <cell r="K216" t="str">
            <v xml:space="preserve"> 複合単価表</v>
          </cell>
        </row>
        <row r="218">
          <cell r="I218">
            <v>11300</v>
          </cell>
          <cell r="J218">
            <v>22600</v>
          </cell>
          <cell r="K218" t="str">
            <v xml:space="preserve"> 　　〃</v>
          </cell>
        </row>
        <row r="220">
          <cell r="I220">
            <v>6070</v>
          </cell>
          <cell r="J220">
            <v>24280</v>
          </cell>
          <cell r="K220" t="str">
            <v xml:space="preserve"> 　　〃</v>
          </cell>
        </row>
        <row r="222">
          <cell r="I222">
            <v>10000</v>
          </cell>
          <cell r="J222">
            <v>10000</v>
          </cell>
          <cell r="K222" t="str">
            <v xml:space="preserve"> 　　〃</v>
          </cell>
        </row>
        <row r="224">
          <cell r="I224">
            <v>8570</v>
          </cell>
          <cell r="J224">
            <v>8570</v>
          </cell>
          <cell r="K224" t="str">
            <v xml:space="preserve"> 　　〃</v>
          </cell>
        </row>
        <row r="226">
          <cell r="I226">
            <v>14500</v>
          </cell>
          <cell r="J226">
            <v>29000</v>
          </cell>
          <cell r="K226" t="str">
            <v xml:space="preserve"> 　　〃</v>
          </cell>
        </row>
        <row r="228">
          <cell r="I228">
            <v>6540</v>
          </cell>
          <cell r="J228">
            <v>6540</v>
          </cell>
          <cell r="K228" t="str">
            <v xml:space="preserve"> 複合単価表</v>
          </cell>
        </row>
        <row r="230">
          <cell r="I230">
            <v>16400</v>
          </cell>
          <cell r="J230">
            <v>16400</v>
          </cell>
          <cell r="K230" t="str">
            <v xml:space="preserve"> 桝単価表</v>
          </cell>
        </row>
        <row r="232">
          <cell r="I232">
            <v>17600</v>
          </cell>
          <cell r="J232">
            <v>17600</v>
          </cell>
          <cell r="K232" t="str">
            <v xml:space="preserve"> 　 〃</v>
          </cell>
        </row>
        <row r="234">
          <cell r="I234">
            <v>14600</v>
          </cell>
          <cell r="J234">
            <v>58400</v>
          </cell>
          <cell r="K234" t="str">
            <v xml:space="preserve"> 　 〃</v>
          </cell>
        </row>
        <row r="236">
          <cell r="I236">
            <v>22800</v>
          </cell>
          <cell r="J236">
            <v>22800</v>
          </cell>
          <cell r="K236" t="str">
            <v xml:space="preserve"> 　 〃</v>
          </cell>
        </row>
        <row r="238">
          <cell r="J238">
            <v>177000</v>
          </cell>
          <cell r="K238" t="str">
            <v xml:space="preserve"> 代価書 6</v>
          </cell>
        </row>
        <row r="240">
          <cell r="J240">
            <v>24500</v>
          </cell>
          <cell r="K240" t="str">
            <v xml:space="preserve"> 　〃　 7</v>
          </cell>
        </row>
        <row r="242">
          <cell r="J242">
            <v>28400</v>
          </cell>
          <cell r="K242" t="str">
            <v xml:space="preserve"> 　〃　 8</v>
          </cell>
        </row>
        <row r="251">
          <cell r="I251">
            <v>6490</v>
          </cell>
          <cell r="J251">
            <v>6490</v>
          </cell>
          <cell r="K251" t="str">
            <v xml:space="preserve"> 物 744</v>
          </cell>
        </row>
        <row r="253">
          <cell r="I253">
            <v>3250</v>
          </cell>
          <cell r="J253">
            <v>1300</v>
          </cell>
          <cell r="K253" t="str">
            <v xml:space="preserve"> 　〃</v>
          </cell>
        </row>
        <row r="255">
          <cell r="I255">
            <v>6050</v>
          </cell>
          <cell r="J255">
            <v>3630</v>
          </cell>
          <cell r="K255" t="str">
            <v xml:space="preserve"> 物 745</v>
          </cell>
        </row>
        <row r="257">
          <cell r="I257">
            <v>3850</v>
          </cell>
          <cell r="J257">
            <v>2310</v>
          </cell>
          <cell r="K257" t="str">
            <v xml:space="preserve"> 物 744</v>
          </cell>
        </row>
        <row r="279">
          <cell r="J279">
            <v>1538142</v>
          </cell>
        </row>
        <row r="288">
          <cell r="I288">
            <v>144000</v>
          </cell>
          <cell r="J288">
            <v>432000</v>
          </cell>
          <cell r="K288" t="str">
            <v xml:space="preserve"> メーカー比較表</v>
          </cell>
        </row>
        <row r="290">
          <cell r="I290">
            <v>80000</v>
          </cell>
          <cell r="J290">
            <v>240000</v>
          </cell>
          <cell r="K290" t="str">
            <v xml:space="preserve"> 　　　〃</v>
          </cell>
        </row>
        <row r="292">
          <cell r="I292">
            <v>83900</v>
          </cell>
          <cell r="J292">
            <v>167800</v>
          </cell>
          <cell r="K292" t="str">
            <v xml:space="preserve"> 　　　〃</v>
          </cell>
        </row>
        <row r="294">
          <cell r="I294">
            <v>276000</v>
          </cell>
          <cell r="J294">
            <v>276000</v>
          </cell>
          <cell r="K294" t="str">
            <v xml:space="preserve"> 　　　〃</v>
          </cell>
        </row>
        <row r="296">
          <cell r="I296">
            <v>174000</v>
          </cell>
          <cell r="J296">
            <v>696000</v>
          </cell>
          <cell r="K296" t="str">
            <v xml:space="preserve"> 　　　〃</v>
          </cell>
        </row>
        <row r="300">
          <cell r="I300">
            <v>81100</v>
          </cell>
          <cell r="J300">
            <v>162200</v>
          </cell>
          <cell r="K300" t="str">
            <v xml:space="preserve"> メーカー比較表</v>
          </cell>
        </row>
        <row r="302">
          <cell r="I302">
            <v>79900</v>
          </cell>
          <cell r="J302">
            <v>639200</v>
          </cell>
          <cell r="K302" t="str">
            <v xml:space="preserve"> 　　　〃</v>
          </cell>
        </row>
        <row r="304">
          <cell r="I304">
            <v>87600</v>
          </cell>
          <cell r="J304">
            <v>87600</v>
          </cell>
          <cell r="K304" t="str">
            <v xml:space="preserve"> 　　　〃</v>
          </cell>
        </row>
        <row r="306">
          <cell r="I306">
            <v>37300</v>
          </cell>
          <cell r="J306">
            <v>37300</v>
          </cell>
          <cell r="K306" t="str">
            <v xml:space="preserve"> 　　　〃</v>
          </cell>
        </row>
        <row r="308">
          <cell r="I308">
            <v>13800</v>
          </cell>
          <cell r="J308">
            <v>110400</v>
          </cell>
          <cell r="K308" t="str">
            <v xml:space="preserve"> 　　　〃</v>
          </cell>
        </row>
        <row r="310">
          <cell r="I310">
            <v>98700</v>
          </cell>
          <cell r="J310">
            <v>296100</v>
          </cell>
          <cell r="K310" t="str">
            <v xml:space="preserve"> 　　　〃</v>
          </cell>
        </row>
        <row r="312">
          <cell r="I312">
            <v>91000</v>
          </cell>
          <cell r="J312">
            <v>91000</v>
          </cell>
          <cell r="K312" t="str">
            <v xml:space="preserve"> 　　　〃</v>
          </cell>
        </row>
        <row r="321">
          <cell r="I321">
            <v>99000</v>
          </cell>
          <cell r="J321">
            <v>99000</v>
          </cell>
          <cell r="K321" t="str">
            <v xml:space="preserve"> メーカー比較表</v>
          </cell>
        </row>
        <row r="323">
          <cell r="I323">
            <v>64200</v>
          </cell>
          <cell r="J323">
            <v>64200</v>
          </cell>
          <cell r="K323" t="str">
            <v xml:space="preserve"> 　　　〃</v>
          </cell>
        </row>
        <row r="325">
          <cell r="I325">
            <v>59200</v>
          </cell>
          <cell r="J325">
            <v>59200</v>
          </cell>
          <cell r="K325" t="str">
            <v xml:space="preserve"> 　　　〃</v>
          </cell>
        </row>
        <row r="327">
          <cell r="I327">
            <v>89100</v>
          </cell>
          <cell r="J327">
            <v>89100</v>
          </cell>
          <cell r="K327" t="str">
            <v xml:space="preserve"> 　　　〃</v>
          </cell>
        </row>
        <row r="329">
          <cell r="I329">
            <v>48100</v>
          </cell>
          <cell r="J329">
            <v>48100</v>
          </cell>
          <cell r="K329" t="str">
            <v xml:space="preserve"> 　　　〃</v>
          </cell>
        </row>
        <row r="333">
          <cell r="I333">
            <v>81000</v>
          </cell>
          <cell r="J333">
            <v>81000</v>
          </cell>
          <cell r="K333" t="str">
            <v xml:space="preserve"> メーカー比較表</v>
          </cell>
        </row>
        <row r="335">
          <cell r="I335">
            <v>39200</v>
          </cell>
          <cell r="J335">
            <v>39200</v>
          </cell>
          <cell r="K335" t="str">
            <v xml:space="preserve"> 　　　〃</v>
          </cell>
        </row>
        <row r="337">
          <cell r="I337">
            <v>63000</v>
          </cell>
          <cell r="J337">
            <v>63000</v>
          </cell>
          <cell r="K337" t="str">
            <v xml:space="preserve"> 　　　〃</v>
          </cell>
        </row>
        <row r="339">
          <cell r="I339">
            <v>49700</v>
          </cell>
          <cell r="J339">
            <v>99400</v>
          </cell>
          <cell r="K339" t="str">
            <v xml:space="preserve"> 　　　〃</v>
          </cell>
        </row>
        <row r="341">
          <cell r="I341">
            <v>13500</v>
          </cell>
          <cell r="J341">
            <v>67500</v>
          </cell>
          <cell r="K341" t="str">
            <v xml:space="preserve"> 　　　〃</v>
          </cell>
        </row>
        <row r="343">
          <cell r="I343">
            <v>30800</v>
          </cell>
          <cell r="J343">
            <v>92400</v>
          </cell>
          <cell r="K343" t="str">
            <v xml:space="preserve"> 　　　〃</v>
          </cell>
        </row>
        <row r="345">
          <cell r="I345">
            <v>189000</v>
          </cell>
          <cell r="J345">
            <v>189000</v>
          </cell>
          <cell r="K345" t="str">
            <v xml:space="preserve"> 　　　〃</v>
          </cell>
        </row>
        <row r="347">
          <cell r="I347">
            <v>41200</v>
          </cell>
          <cell r="J347">
            <v>41200</v>
          </cell>
          <cell r="K347" t="str">
            <v xml:space="preserve"> 　　　〃</v>
          </cell>
        </row>
        <row r="356">
          <cell r="I356">
            <v>37400</v>
          </cell>
          <cell r="J356">
            <v>74800</v>
          </cell>
          <cell r="K356" t="str">
            <v xml:space="preserve"> メーカー比較表</v>
          </cell>
        </row>
        <row r="358">
          <cell r="I358">
            <v>3180</v>
          </cell>
          <cell r="J358">
            <v>3180</v>
          </cell>
          <cell r="K358" t="str">
            <v xml:space="preserve"> 　　　〃</v>
          </cell>
        </row>
        <row r="360">
          <cell r="I360">
            <v>5820</v>
          </cell>
          <cell r="J360">
            <v>11640</v>
          </cell>
          <cell r="K360" t="str">
            <v xml:space="preserve"> 　　　〃</v>
          </cell>
        </row>
        <row r="362">
          <cell r="I362">
            <v>14300</v>
          </cell>
          <cell r="J362">
            <v>28600</v>
          </cell>
          <cell r="K362" t="str">
            <v xml:space="preserve"> 　　　〃</v>
          </cell>
        </row>
        <row r="384">
          <cell r="J384">
            <v>4386120</v>
          </cell>
        </row>
        <row r="393">
          <cell r="I393">
            <v>116000</v>
          </cell>
          <cell r="J393">
            <v>232000</v>
          </cell>
          <cell r="K393" t="str">
            <v xml:space="preserve"> メーカー比較表</v>
          </cell>
        </row>
        <row r="394">
          <cell r="K394" t="str">
            <v xml:space="preserve"> 18,500×1.1×0.45人＝9,157</v>
          </cell>
        </row>
        <row r="395">
          <cell r="J395">
            <v>18300</v>
          </cell>
          <cell r="K395" t="str">
            <v xml:space="preserve"> ×2台</v>
          </cell>
        </row>
        <row r="399">
          <cell r="I399">
            <v>3360</v>
          </cell>
          <cell r="J399">
            <v>12096</v>
          </cell>
          <cell r="K399" t="str">
            <v xml:space="preserve"> 複合単価表</v>
          </cell>
        </row>
        <row r="403">
          <cell r="I403">
            <v>14400</v>
          </cell>
          <cell r="J403">
            <v>28800</v>
          </cell>
          <cell r="K403" t="str">
            <v xml:space="preserve"> メーカー比較表</v>
          </cell>
        </row>
        <row r="419">
          <cell r="J419">
            <v>291196</v>
          </cell>
        </row>
        <row r="428">
          <cell r="J428">
            <v>63800</v>
          </cell>
          <cell r="K428" t="str">
            <v xml:space="preserve"> 撤去明細書 1</v>
          </cell>
        </row>
        <row r="430">
          <cell r="J430">
            <v>157000</v>
          </cell>
          <cell r="K430" t="str">
            <v xml:space="preserve"> 　　〃　　 2</v>
          </cell>
        </row>
        <row r="432">
          <cell r="J432">
            <v>120000</v>
          </cell>
          <cell r="K432" t="str">
            <v xml:space="preserve"> 　　〃　　 3</v>
          </cell>
        </row>
        <row r="454">
          <cell r="J454">
            <v>340800</v>
          </cell>
        </row>
        <row r="463">
          <cell r="I463">
            <v>1290</v>
          </cell>
          <cell r="J463">
            <v>16770</v>
          </cell>
          <cell r="K463" t="str">
            <v xml:space="preserve"> 複合単価表</v>
          </cell>
        </row>
        <row r="465">
          <cell r="I465">
            <v>5860</v>
          </cell>
          <cell r="J465">
            <v>24612</v>
          </cell>
          <cell r="K465" t="str">
            <v xml:space="preserve"> 　　〃</v>
          </cell>
        </row>
        <row r="489">
          <cell r="J489">
            <v>41382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Ａ）代価"/>
      <sheetName val="設計書（Ａ）"/>
      <sheetName val="建築三社見積"/>
      <sheetName val="設計書(M)"/>
      <sheetName val="設計書(E)"/>
      <sheetName val="代価書(M)"/>
      <sheetName val="代価書(E)"/>
      <sheetName val="撤去内訳(M)"/>
      <sheetName val="複合単価表Ｅ"/>
      <sheetName val="メーカー比較表"/>
      <sheetName val="設計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4">
          <cell r="K24">
            <v>10480</v>
          </cell>
          <cell r="L24">
            <v>1048</v>
          </cell>
          <cell r="M24" t="str">
            <v>P25　7200　P20　3280</v>
          </cell>
        </row>
        <row r="25">
          <cell r="K25">
            <v>2050</v>
          </cell>
          <cell r="L25">
            <v>1025</v>
          </cell>
          <cell r="M25" t="str">
            <v>P50</v>
          </cell>
        </row>
        <row r="26">
          <cell r="K26">
            <v>2870</v>
          </cell>
          <cell r="L26">
            <v>1722</v>
          </cell>
          <cell r="M26" t="str">
            <v>P27</v>
          </cell>
        </row>
        <row r="27">
          <cell r="K27">
            <v>530</v>
          </cell>
          <cell r="L27">
            <v>53</v>
          </cell>
          <cell r="M27" t="str">
            <v>P6</v>
          </cell>
        </row>
        <row r="28">
          <cell r="K28">
            <v>5300</v>
          </cell>
          <cell r="L28">
            <v>530</v>
          </cell>
          <cell r="M28" t="str">
            <v>P7</v>
          </cell>
        </row>
        <row r="29">
          <cell r="K29">
            <v>730</v>
          </cell>
          <cell r="L29">
            <v>73</v>
          </cell>
          <cell r="M29" t="str">
            <v>P6</v>
          </cell>
        </row>
        <row r="30">
          <cell r="L30">
            <v>4451</v>
          </cell>
        </row>
        <row r="31">
          <cell r="L31">
            <v>4450</v>
          </cell>
        </row>
        <row r="41">
          <cell r="K41">
            <v>530</v>
          </cell>
          <cell r="L41">
            <v>11607</v>
          </cell>
          <cell r="M41" t="str">
            <v xml:space="preserve"> M89</v>
          </cell>
        </row>
        <row r="43">
          <cell r="K43">
            <v>730</v>
          </cell>
          <cell r="L43">
            <v>15841</v>
          </cell>
          <cell r="M43" t="str">
            <v xml:space="preserve"> 〃</v>
          </cell>
        </row>
        <row r="45">
          <cell r="K45">
            <v>4760</v>
          </cell>
          <cell r="L45">
            <v>952</v>
          </cell>
          <cell r="M45" t="str">
            <v xml:space="preserve"> 〃</v>
          </cell>
        </row>
        <row r="51">
          <cell r="L51">
            <v>28400</v>
          </cell>
        </row>
        <row r="53">
          <cell r="L53">
            <v>28400</v>
          </cell>
        </row>
      </sheetData>
      <sheetData sheetId="7"/>
      <sheetData sheetId="8" refreshError="1">
        <row r="2">
          <cell r="M2" t="str">
            <v xml:space="preserve"> 配管工</v>
          </cell>
          <cell r="N2" t="str">
            <v>17,700</v>
          </cell>
          <cell r="O2" t="str">
            <v>17,700</v>
          </cell>
        </row>
        <row r="3">
          <cell r="M3" t="str">
            <v xml:space="preserve"> ×0.3×1.1×</v>
          </cell>
        </row>
        <row r="4">
          <cell r="M4" t="str">
            <v>0.146</v>
          </cell>
          <cell r="N4" t="str">
            <v>省228</v>
          </cell>
          <cell r="O4" t="str">
            <v>省228</v>
          </cell>
        </row>
        <row r="5">
          <cell r="K5">
            <v>852</v>
          </cell>
          <cell r="L5">
            <v>8520</v>
          </cell>
          <cell r="M5" t="str">
            <v xml:space="preserve"> 5.66kg/m</v>
          </cell>
        </row>
        <row r="6">
          <cell r="M6" t="str">
            <v>0.07</v>
          </cell>
          <cell r="N6" t="str">
            <v>省228</v>
          </cell>
          <cell r="O6" t="str">
            <v>省228</v>
          </cell>
        </row>
        <row r="7">
          <cell r="K7">
            <v>408</v>
          </cell>
          <cell r="L7">
            <v>1999</v>
          </cell>
          <cell r="M7" t="str">
            <v xml:space="preserve"> 1.82kg/m</v>
          </cell>
        </row>
        <row r="10">
          <cell r="M10" t="str">
            <v xml:space="preserve"> 0.35</v>
          </cell>
          <cell r="N10" t="str">
            <v>省428</v>
          </cell>
          <cell r="O10" t="str">
            <v>省428</v>
          </cell>
        </row>
        <row r="11">
          <cell r="K11">
            <v>2044</v>
          </cell>
          <cell r="L11">
            <v>2044</v>
          </cell>
          <cell r="M11" t="str">
            <v xml:space="preserve"> 1.0kg/個</v>
          </cell>
        </row>
        <row r="12">
          <cell r="M12" t="str">
            <v xml:space="preserve"> 0.08</v>
          </cell>
          <cell r="N12" t="str">
            <v>省298</v>
          </cell>
          <cell r="O12" t="str">
            <v>省298</v>
          </cell>
        </row>
        <row r="13">
          <cell r="K13">
            <v>467</v>
          </cell>
          <cell r="L13">
            <v>934</v>
          </cell>
          <cell r="M13" t="str">
            <v xml:space="preserve"> 0.6kg/個</v>
          </cell>
        </row>
        <row r="17">
          <cell r="L17">
            <v>13497</v>
          </cell>
        </row>
        <row r="19">
          <cell r="L19">
            <v>13400</v>
          </cell>
        </row>
        <row r="38">
          <cell r="M38" t="str">
            <v xml:space="preserve"> 設備機械工</v>
          </cell>
          <cell r="N38">
            <v>16800</v>
          </cell>
          <cell r="O38">
            <v>16800</v>
          </cell>
        </row>
        <row r="39">
          <cell r="N39" t="str">
            <v>1.4*1.1*</v>
          </cell>
        </row>
        <row r="40">
          <cell r="M40" t="str">
            <v>1.09</v>
          </cell>
          <cell r="N40" t="str">
            <v>省378</v>
          </cell>
          <cell r="O40" t="str">
            <v>省378</v>
          </cell>
        </row>
        <row r="41">
          <cell r="L41">
            <v>28200</v>
          </cell>
          <cell r="M41" t="str">
            <v>1.3</v>
          </cell>
          <cell r="N41" t="str">
            <v>1.3</v>
          </cell>
        </row>
        <row r="42">
          <cell r="K42">
            <v>8000</v>
          </cell>
          <cell r="L42">
            <v>8000</v>
          </cell>
          <cell r="M42" t="str">
            <v>見積10000*0.8</v>
          </cell>
          <cell r="N42" t="str">
            <v>見積10000*0.8</v>
          </cell>
        </row>
        <row r="44">
          <cell r="M44" t="str">
            <v>配管工</v>
          </cell>
          <cell r="N44">
            <v>17700</v>
          </cell>
          <cell r="O44">
            <v>17700</v>
          </cell>
        </row>
        <row r="45">
          <cell r="N45" t="str">
            <v>03*1.1*</v>
          </cell>
        </row>
        <row r="46">
          <cell r="M46" t="str">
            <v>　0.05</v>
          </cell>
          <cell r="N46" t="str">
            <v>省296</v>
          </cell>
          <cell r="O46" t="str">
            <v>省296</v>
          </cell>
        </row>
        <row r="47">
          <cell r="K47">
            <v>292</v>
          </cell>
          <cell r="L47">
            <v>1255</v>
          </cell>
        </row>
        <row r="48">
          <cell r="M48" t="str">
            <v>　0.05</v>
          </cell>
          <cell r="N48" t="str">
            <v>省296</v>
          </cell>
          <cell r="O48" t="str">
            <v>省296</v>
          </cell>
        </row>
        <row r="49">
          <cell r="K49">
            <v>292</v>
          </cell>
          <cell r="L49">
            <v>1460</v>
          </cell>
        </row>
        <row r="50">
          <cell r="M50" t="str">
            <v>　0.094</v>
          </cell>
          <cell r="N50" t="str">
            <v>省296</v>
          </cell>
          <cell r="O50" t="str">
            <v>省296</v>
          </cell>
        </row>
        <row r="51">
          <cell r="K51">
            <v>549</v>
          </cell>
          <cell r="L51">
            <v>2360</v>
          </cell>
        </row>
        <row r="52">
          <cell r="M52" t="str">
            <v>　0.094</v>
          </cell>
          <cell r="N52" t="str">
            <v>省296</v>
          </cell>
          <cell r="O52" t="str">
            <v>省296</v>
          </cell>
        </row>
        <row r="53">
          <cell r="K53">
            <v>549</v>
          </cell>
          <cell r="L53">
            <v>2745</v>
          </cell>
        </row>
        <row r="54">
          <cell r="M54" t="str">
            <v>　0.067</v>
          </cell>
          <cell r="N54" t="str">
            <v>省292</v>
          </cell>
          <cell r="O54" t="str">
            <v>省292</v>
          </cell>
        </row>
        <row r="55">
          <cell r="K55">
            <v>391</v>
          </cell>
          <cell r="L55">
            <v>1055</v>
          </cell>
        </row>
        <row r="56">
          <cell r="M56" t="str">
            <v>　0.074</v>
          </cell>
          <cell r="N56" t="str">
            <v>省292</v>
          </cell>
          <cell r="O56" t="str">
            <v>省292</v>
          </cell>
        </row>
        <row r="57">
          <cell r="K57">
            <v>432</v>
          </cell>
          <cell r="L57">
            <v>1814</v>
          </cell>
        </row>
        <row r="59">
          <cell r="N59" t="str">
            <v>省311</v>
          </cell>
        </row>
        <row r="60">
          <cell r="M60" t="str">
            <v>0.115</v>
          </cell>
          <cell r="N60" t="str">
            <v>保温工</v>
          </cell>
          <cell r="O60" t="str">
            <v>保温工</v>
          </cell>
        </row>
        <row r="61">
          <cell r="K61">
            <v>610</v>
          </cell>
          <cell r="L61">
            <v>2440</v>
          </cell>
          <cell r="M61" t="str">
            <v xml:space="preserve">65Φ相当 </v>
          </cell>
          <cell r="N61">
            <v>16100</v>
          </cell>
          <cell r="O61">
            <v>16100</v>
          </cell>
        </row>
        <row r="62">
          <cell r="M62">
            <v>0.10100000000000001</v>
          </cell>
          <cell r="N62" t="str">
            <v>省324</v>
          </cell>
          <cell r="O62" t="str">
            <v>省324</v>
          </cell>
        </row>
        <row r="63">
          <cell r="K63">
            <v>536</v>
          </cell>
          <cell r="L63">
            <v>4448</v>
          </cell>
        </row>
        <row r="72">
          <cell r="M72" t="str">
            <v xml:space="preserve"> 17200×0.2×1.1×</v>
          </cell>
        </row>
        <row r="73">
          <cell r="K73">
            <v>40</v>
          </cell>
          <cell r="L73">
            <v>800</v>
          </cell>
          <cell r="M73" t="str">
            <v xml:space="preserve"> 0.013</v>
          </cell>
          <cell r="N73" t="str">
            <v>省138</v>
          </cell>
          <cell r="O73" t="str">
            <v>省138</v>
          </cell>
        </row>
        <row r="75">
          <cell r="K75">
            <v>40</v>
          </cell>
          <cell r="L75">
            <v>320</v>
          </cell>
          <cell r="M75" t="str">
            <v xml:space="preserve"> 0.013</v>
          </cell>
        </row>
        <row r="77">
          <cell r="L77">
            <v>54897</v>
          </cell>
        </row>
        <row r="79">
          <cell r="L79">
            <v>54800</v>
          </cell>
        </row>
        <row r="86">
          <cell r="M86" t="str">
            <v>配管工</v>
          </cell>
          <cell r="N86">
            <v>17700</v>
          </cell>
          <cell r="O86">
            <v>17700</v>
          </cell>
        </row>
        <row r="87">
          <cell r="N87" t="str">
            <v>03*1.1*</v>
          </cell>
        </row>
        <row r="88">
          <cell r="M88" t="str">
            <v>0.172</v>
          </cell>
          <cell r="N88" t="str">
            <v>省293</v>
          </cell>
          <cell r="O88" t="str">
            <v>省293</v>
          </cell>
        </row>
        <row r="89">
          <cell r="K89">
            <v>1004</v>
          </cell>
          <cell r="L89">
            <v>18875</v>
          </cell>
        </row>
        <row r="90">
          <cell r="M90" t="str">
            <v>0.249</v>
          </cell>
          <cell r="N90" t="str">
            <v>省293</v>
          </cell>
          <cell r="O90" t="str">
            <v>省293</v>
          </cell>
        </row>
        <row r="91">
          <cell r="K91">
            <v>1454</v>
          </cell>
          <cell r="L91">
            <v>24863</v>
          </cell>
        </row>
        <row r="95">
          <cell r="K95">
            <v>8120</v>
          </cell>
          <cell r="L95">
            <v>12992</v>
          </cell>
          <cell r="M95" t="str">
            <v>Ｐ69</v>
          </cell>
        </row>
        <row r="99">
          <cell r="L99">
            <v>56730</v>
          </cell>
        </row>
        <row r="101">
          <cell r="L101">
            <v>56700</v>
          </cell>
        </row>
        <row r="110">
          <cell r="M110" t="str">
            <v>配管工</v>
          </cell>
          <cell r="N110">
            <v>17700</v>
          </cell>
          <cell r="O110">
            <v>17700</v>
          </cell>
        </row>
        <row r="111">
          <cell r="N111" t="str">
            <v>03*1.1*</v>
          </cell>
        </row>
        <row r="112">
          <cell r="M112" t="str">
            <v>0.466</v>
          </cell>
          <cell r="N112" t="str">
            <v>省293</v>
          </cell>
          <cell r="O112" t="str">
            <v>省293</v>
          </cell>
        </row>
        <row r="113">
          <cell r="K113">
            <v>2721</v>
          </cell>
          <cell r="L113">
            <v>5986</v>
          </cell>
        </row>
        <row r="114">
          <cell r="M114" t="str">
            <v>0.406</v>
          </cell>
          <cell r="N114" t="str">
            <v>省279</v>
          </cell>
          <cell r="O114" t="str">
            <v>省279</v>
          </cell>
        </row>
        <row r="115">
          <cell r="K115">
            <v>2371</v>
          </cell>
          <cell r="L115">
            <v>10669</v>
          </cell>
        </row>
        <row r="135">
          <cell r="L135">
            <v>16655</v>
          </cell>
        </row>
        <row r="137">
          <cell r="L137">
            <v>16600</v>
          </cell>
        </row>
      </sheetData>
      <sheetData sheetId="9"/>
      <sheetData sheetId="10"/>
      <sheetData sheetId="1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代価書"/>
      <sheetName val="撤去明細書"/>
      <sheetName val="複合単価表Ｍ"/>
      <sheetName val="複合単価表Ｅ"/>
      <sheetName val="メーカー比較表"/>
      <sheetName val="代価書(M)"/>
      <sheetName val="撤去内訳(M)"/>
    </sheetNames>
    <sheetDataSet>
      <sheetData sheetId="0" refreshError="1">
        <row r="10">
          <cell r="J10">
            <v>28495415</v>
          </cell>
        </row>
        <row r="12">
          <cell r="J12">
            <v>6230325</v>
          </cell>
        </row>
        <row r="14">
          <cell r="J14">
            <v>1984000</v>
          </cell>
        </row>
        <row r="16">
          <cell r="J16">
            <v>36709740</v>
          </cell>
        </row>
        <row r="26">
          <cell r="J26">
            <v>36709740</v>
          </cell>
        </row>
        <row r="42">
          <cell r="K42" t="str">
            <v xml:space="preserve"> メーカー比較表</v>
          </cell>
        </row>
        <row r="43">
          <cell r="I43">
            <v>3000000</v>
          </cell>
          <cell r="J43">
            <v>3000000</v>
          </cell>
          <cell r="K43" t="str">
            <v xml:space="preserve"> 490kg 244kg/</v>
          </cell>
          <cell r="L43" t="str">
            <v xml:space="preserve"> 3.80人</v>
          </cell>
        </row>
        <row r="44">
          <cell r="K44" t="str">
            <v xml:space="preserve"> 　　　　 〃</v>
          </cell>
        </row>
        <row r="45">
          <cell r="I45">
            <v>3480000</v>
          </cell>
          <cell r="J45">
            <v>3480000</v>
          </cell>
          <cell r="K45" t="str">
            <v xml:space="preserve"> 490kg 244kg/</v>
          </cell>
          <cell r="L45" t="str">
            <v xml:space="preserve"> 4.85人</v>
          </cell>
        </row>
        <row r="46">
          <cell r="K46" t="str">
            <v xml:space="preserve"> 　　　　 〃</v>
          </cell>
        </row>
        <row r="47">
          <cell r="I47">
            <v>6480000</v>
          </cell>
          <cell r="J47">
            <v>6480000</v>
          </cell>
          <cell r="K47" t="str">
            <v xml:space="preserve"> 901kg 224kg/</v>
          </cell>
          <cell r="L47" t="str">
            <v xml:space="preserve"> 7.22人</v>
          </cell>
        </row>
        <row r="49">
          <cell r="I49">
            <v>293000</v>
          </cell>
          <cell r="J49">
            <v>293000</v>
          </cell>
          <cell r="K49" t="str">
            <v xml:space="preserve"> メーカー比較表</v>
          </cell>
          <cell r="L49" t="str">
            <v xml:space="preserve"> 0.51人</v>
          </cell>
        </row>
        <row r="51">
          <cell r="I51">
            <v>307000</v>
          </cell>
          <cell r="J51">
            <v>307000</v>
          </cell>
          <cell r="K51" t="str">
            <v xml:space="preserve"> 　　　〃</v>
          </cell>
          <cell r="L51" t="str">
            <v xml:space="preserve"> 0.52人</v>
          </cell>
        </row>
        <row r="53">
          <cell r="I53">
            <v>326000</v>
          </cell>
          <cell r="J53">
            <v>326000</v>
          </cell>
          <cell r="K53" t="str">
            <v xml:space="preserve"> 　　　〃</v>
          </cell>
          <cell r="L53" t="str">
            <v xml:space="preserve"> 0.53人</v>
          </cell>
        </row>
        <row r="55">
          <cell r="I55">
            <v>349000</v>
          </cell>
          <cell r="J55">
            <v>698000</v>
          </cell>
          <cell r="K55" t="str">
            <v xml:space="preserve"> 　　　〃</v>
          </cell>
          <cell r="L55" t="str">
            <v xml:space="preserve"> 0.53人</v>
          </cell>
        </row>
        <row r="57">
          <cell r="I57">
            <v>392000</v>
          </cell>
          <cell r="J57">
            <v>784000</v>
          </cell>
          <cell r="K57" t="str">
            <v xml:space="preserve"> 　　　〃</v>
          </cell>
          <cell r="L57" t="str">
            <v xml:space="preserve"> 0.81人</v>
          </cell>
        </row>
        <row r="59">
          <cell r="I59">
            <v>312000</v>
          </cell>
          <cell r="J59">
            <v>1560000</v>
          </cell>
          <cell r="K59" t="str">
            <v xml:space="preserve"> 　　　〃</v>
          </cell>
          <cell r="L59" t="str">
            <v xml:space="preserve"> 0.53人</v>
          </cell>
        </row>
        <row r="61">
          <cell r="I61">
            <v>334000</v>
          </cell>
          <cell r="J61">
            <v>1002000</v>
          </cell>
          <cell r="K61" t="str">
            <v xml:space="preserve"> 　　　〃</v>
          </cell>
          <cell r="L61" t="str">
            <v xml:space="preserve"> 0.53人</v>
          </cell>
        </row>
        <row r="63">
          <cell r="I63">
            <v>365000</v>
          </cell>
          <cell r="J63">
            <v>1095000</v>
          </cell>
          <cell r="K63" t="str">
            <v xml:space="preserve"> 　　　〃</v>
          </cell>
          <cell r="L63" t="str">
            <v xml:space="preserve"> 0.63人</v>
          </cell>
        </row>
        <row r="65">
          <cell r="I65">
            <v>384000</v>
          </cell>
          <cell r="J65">
            <v>1152000</v>
          </cell>
          <cell r="K65" t="str">
            <v xml:space="preserve"> 　　　〃</v>
          </cell>
          <cell r="L65" t="str">
            <v xml:space="preserve"> 0.81人</v>
          </cell>
        </row>
        <row r="67">
          <cell r="I67">
            <v>323000</v>
          </cell>
          <cell r="J67">
            <v>646000</v>
          </cell>
          <cell r="K67" t="str">
            <v xml:space="preserve"> 　　　〃</v>
          </cell>
          <cell r="L67" t="str">
            <v xml:space="preserve"> 0.53人</v>
          </cell>
        </row>
        <row r="69">
          <cell r="I69">
            <v>359000</v>
          </cell>
          <cell r="J69">
            <v>1077000</v>
          </cell>
          <cell r="K69" t="str">
            <v xml:space="preserve"> 　　　〃</v>
          </cell>
          <cell r="L69" t="str">
            <v xml:space="preserve"> 0.53人</v>
          </cell>
        </row>
        <row r="76">
          <cell r="I76">
            <v>16000</v>
          </cell>
          <cell r="J76">
            <v>192000</v>
          </cell>
          <cell r="K76" t="str">
            <v xml:space="preserve"> メーカー比較表</v>
          </cell>
          <cell r="L76" t="str">
            <v xml:space="preserve"> 0.054人</v>
          </cell>
        </row>
        <row r="78">
          <cell r="I78">
            <v>56000</v>
          </cell>
          <cell r="J78">
            <v>56000</v>
          </cell>
          <cell r="K78" t="str">
            <v xml:space="preserve"> 　　　〃</v>
          </cell>
          <cell r="L78" t="str">
            <v xml:space="preserve"> 0.42人</v>
          </cell>
        </row>
        <row r="80">
          <cell r="I80">
            <v>56000</v>
          </cell>
          <cell r="J80">
            <v>56000</v>
          </cell>
          <cell r="K80" t="str">
            <v xml:space="preserve"> 　　　〃</v>
          </cell>
        </row>
        <row r="81">
          <cell r="K81" t="str">
            <v xml:space="preserve"> 1.33×1.9ｔ×1.7×22,800×1.1</v>
          </cell>
        </row>
        <row r="82">
          <cell r="J82">
            <v>737000</v>
          </cell>
          <cell r="K82" t="str">
            <v xml:space="preserve"> ＝107,741</v>
          </cell>
        </row>
        <row r="83">
          <cell r="K83" t="str">
            <v xml:space="preserve"> 32.39人×18,600×1.1＝662,699</v>
          </cell>
        </row>
        <row r="86">
          <cell r="J86">
            <v>129000</v>
          </cell>
          <cell r="K86" t="str">
            <v xml:space="preserve"> 代価書 1</v>
          </cell>
        </row>
        <row r="90">
          <cell r="I90">
            <v>2070</v>
          </cell>
          <cell r="J90">
            <v>16974</v>
          </cell>
          <cell r="K90" t="str">
            <v xml:space="preserve"> 複合単価表</v>
          </cell>
        </row>
        <row r="92">
          <cell r="I92">
            <v>2650</v>
          </cell>
          <cell r="J92">
            <v>283550</v>
          </cell>
          <cell r="K92" t="str">
            <v xml:space="preserve"> 　　〃</v>
          </cell>
        </row>
        <row r="94">
          <cell r="I94">
            <v>3210</v>
          </cell>
          <cell r="J94">
            <v>97905</v>
          </cell>
          <cell r="K94" t="str">
            <v xml:space="preserve"> 　　〃</v>
          </cell>
        </row>
        <row r="96">
          <cell r="I96">
            <v>4200</v>
          </cell>
          <cell r="J96">
            <v>470400</v>
          </cell>
          <cell r="K96" t="str">
            <v xml:space="preserve"> 　　〃</v>
          </cell>
        </row>
        <row r="98">
          <cell r="I98">
            <v>4880</v>
          </cell>
          <cell r="J98">
            <v>292312</v>
          </cell>
          <cell r="K98" t="str">
            <v xml:space="preserve"> 　　〃</v>
          </cell>
        </row>
        <row r="100">
          <cell r="I100">
            <v>5810</v>
          </cell>
          <cell r="J100">
            <v>61005</v>
          </cell>
          <cell r="K100" t="str">
            <v xml:space="preserve"> 　　〃</v>
          </cell>
        </row>
        <row r="102">
          <cell r="I102">
            <v>6540</v>
          </cell>
          <cell r="J102">
            <v>122952</v>
          </cell>
          <cell r="K102" t="str">
            <v xml:space="preserve"> 　　〃</v>
          </cell>
        </row>
        <row r="104">
          <cell r="I104">
            <v>7750</v>
          </cell>
          <cell r="J104">
            <v>27125</v>
          </cell>
          <cell r="K104" t="str">
            <v xml:space="preserve"> 　　〃</v>
          </cell>
        </row>
        <row r="111">
          <cell r="I111">
            <v>8520</v>
          </cell>
          <cell r="J111">
            <v>306720</v>
          </cell>
          <cell r="K111" t="str">
            <v xml:space="preserve"> 複合単価表</v>
          </cell>
        </row>
        <row r="113">
          <cell r="I113">
            <v>10400</v>
          </cell>
          <cell r="J113">
            <v>297440</v>
          </cell>
          <cell r="K113" t="str">
            <v xml:space="preserve"> 　　〃</v>
          </cell>
        </row>
        <row r="115">
          <cell r="I115">
            <v>19100</v>
          </cell>
          <cell r="J115">
            <v>200550</v>
          </cell>
          <cell r="K115" t="str">
            <v xml:space="preserve"> 　　〃</v>
          </cell>
        </row>
        <row r="119">
          <cell r="I119">
            <v>1850</v>
          </cell>
          <cell r="J119">
            <v>72705</v>
          </cell>
          <cell r="K119" t="str">
            <v xml:space="preserve"> 複合単価表</v>
          </cell>
        </row>
        <row r="121">
          <cell r="I121">
            <v>2010</v>
          </cell>
          <cell r="J121">
            <v>157785</v>
          </cell>
          <cell r="K121" t="str">
            <v xml:space="preserve"> 　　〃</v>
          </cell>
        </row>
        <row r="123">
          <cell r="I123">
            <v>2570</v>
          </cell>
          <cell r="J123">
            <v>116164.00000000001</v>
          </cell>
          <cell r="K123" t="str">
            <v xml:space="preserve"> 　　〃</v>
          </cell>
        </row>
        <row r="125">
          <cell r="I125">
            <v>1720</v>
          </cell>
          <cell r="J125">
            <v>6020</v>
          </cell>
          <cell r="K125" t="str">
            <v xml:space="preserve"> 　　〃</v>
          </cell>
        </row>
        <row r="129">
          <cell r="I129">
            <v>730</v>
          </cell>
          <cell r="J129">
            <v>105850</v>
          </cell>
          <cell r="K129" t="str">
            <v xml:space="preserve"> 複合単価表</v>
          </cell>
        </row>
        <row r="131">
          <cell r="I131">
            <v>300</v>
          </cell>
          <cell r="J131">
            <v>85500</v>
          </cell>
          <cell r="K131" t="str">
            <v xml:space="preserve"> 　　〃</v>
          </cell>
        </row>
        <row r="133">
          <cell r="I133">
            <v>370</v>
          </cell>
          <cell r="J133">
            <v>33374</v>
          </cell>
          <cell r="K133" t="str">
            <v xml:space="preserve"> 　　〃</v>
          </cell>
        </row>
        <row r="135">
          <cell r="I135">
            <v>320</v>
          </cell>
          <cell r="J135">
            <v>18752</v>
          </cell>
          <cell r="K135" t="str">
            <v xml:space="preserve"> 　　〃</v>
          </cell>
        </row>
        <row r="137">
          <cell r="I137">
            <v>380</v>
          </cell>
          <cell r="J137">
            <v>34276</v>
          </cell>
          <cell r="K137" t="str">
            <v xml:space="preserve"> 　　〃</v>
          </cell>
        </row>
        <row r="146">
          <cell r="I146">
            <v>2370</v>
          </cell>
          <cell r="J146">
            <v>28440</v>
          </cell>
          <cell r="K146" t="str">
            <v xml:space="preserve"> 複合単価表(電気工事)</v>
          </cell>
        </row>
        <row r="150">
          <cell r="I150">
            <v>5710</v>
          </cell>
          <cell r="J150">
            <v>35973</v>
          </cell>
          <cell r="K150" t="str">
            <v xml:space="preserve"> コスト情報 511</v>
          </cell>
        </row>
        <row r="152">
          <cell r="I152">
            <v>5710</v>
          </cell>
          <cell r="J152">
            <v>60526</v>
          </cell>
          <cell r="K152" t="str">
            <v xml:space="preserve"> 　　　〃</v>
          </cell>
        </row>
        <row r="154">
          <cell r="I154">
            <v>5230</v>
          </cell>
          <cell r="J154">
            <v>66421</v>
          </cell>
          <cell r="K154" t="str">
            <v xml:space="preserve"> 　　　〃</v>
          </cell>
        </row>
        <row r="156">
          <cell r="I156">
            <v>8530</v>
          </cell>
          <cell r="J156">
            <v>271254</v>
          </cell>
          <cell r="K156" t="str">
            <v xml:space="preserve"> 　　　〃</v>
          </cell>
        </row>
        <row r="158">
          <cell r="I158">
            <v>3750</v>
          </cell>
          <cell r="J158">
            <v>9000</v>
          </cell>
          <cell r="K158" t="str">
            <v xml:space="preserve"> コスト情報 487</v>
          </cell>
        </row>
        <row r="160">
          <cell r="I160">
            <v>4200</v>
          </cell>
          <cell r="J160">
            <v>43680</v>
          </cell>
          <cell r="K160" t="str">
            <v xml:space="preserve"> 　　　〃</v>
          </cell>
        </row>
        <row r="162">
          <cell r="I162">
            <v>4670</v>
          </cell>
          <cell r="J162">
            <v>32690</v>
          </cell>
          <cell r="K162" t="str">
            <v xml:space="preserve"> 　　　〃</v>
          </cell>
        </row>
        <row r="164">
          <cell r="I164">
            <v>5650</v>
          </cell>
          <cell r="J164">
            <v>39550</v>
          </cell>
          <cell r="K164" t="str">
            <v xml:space="preserve"> 　　　〃</v>
          </cell>
        </row>
        <row r="168">
          <cell r="J168">
            <v>439000</v>
          </cell>
          <cell r="K168" t="str">
            <v xml:space="preserve"> 代価書 2</v>
          </cell>
        </row>
        <row r="170">
          <cell r="J170">
            <v>75400</v>
          </cell>
          <cell r="K170" t="str">
            <v xml:space="preserve"> 　〃　 3</v>
          </cell>
        </row>
        <row r="181">
          <cell r="I181">
            <v>23700</v>
          </cell>
          <cell r="J181">
            <v>94800</v>
          </cell>
          <cell r="K181" t="str">
            <v xml:space="preserve"> 複合単価表</v>
          </cell>
        </row>
        <row r="183">
          <cell r="I183">
            <v>27600</v>
          </cell>
          <cell r="J183">
            <v>220800</v>
          </cell>
          <cell r="K183" t="str">
            <v xml:space="preserve"> 　　〃</v>
          </cell>
        </row>
        <row r="187">
          <cell r="I187">
            <v>15400</v>
          </cell>
          <cell r="J187">
            <v>30800</v>
          </cell>
          <cell r="K187" t="str">
            <v xml:space="preserve"> 複合単価表</v>
          </cell>
        </row>
        <row r="189">
          <cell r="I189">
            <v>15900</v>
          </cell>
          <cell r="J189">
            <v>31800</v>
          </cell>
          <cell r="K189" t="str">
            <v xml:space="preserve"> 　　〃</v>
          </cell>
        </row>
        <row r="193">
          <cell r="J193">
            <v>125000</v>
          </cell>
          <cell r="K193" t="str">
            <v xml:space="preserve"> 代価書 4</v>
          </cell>
        </row>
        <row r="195">
          <cell r="J195">
            <v>1010000</v>
          </cell>
          <cell r="K195" t="str">
            <v xml:space="preserve"> 　〃　 5</v>
          </cell>
        </row>
        <row r="197">
          <cell r="I197">
            <v>9740</v>
          </cell>
          <cell r="J197">
            <v>2922</v>
          </cell>
          <cell r="K197" t="str">
            <v xml:space="preserve"> 物 744　6,490＋3,250</v>
          </cell>
        </row>
        <row r="209">
          <cell r="J209">
            <v>28495415</v>
          </cell>
        </row>
        <row r="218">
          <cell r="I218">
            <v>506000</v>
          </cell>
          <cell r="J218">
            <v>1012000</v>
          </cell>
          <cell r="K218" t="str">
            <v xml:space="preserve"> メーカー比較表</v>
          </cell>
          <cell r="L218" t="str">
            <v xml:space="preserve"> 1.98人×200％</v>
          </cell>
        </row>
        <row r="220">
          <cell r="I220">
            <v>433000</v>
          </cell>
          <cell r="J220">
            <v>433000</v>
          </cell>
          <cell r="K220" t="str">
            <v xml:space="preserve"> 　　　〃</v>
          </cell>
          <cell r="L220" t="str">
            <v xml:space="preserve"> 1.44人×200％</v>
          </cell>
        </row>
        <row r="222">
          <cell r="I222">
            <v>373000</v>
          </cell>
          <cell r="J222">
            <v>373000</v>
          </cell>
          <cell r="K222" t="str">
            <v xml:space="preserve"> 　　　〃</v>
          </cell>
          <cell r="L222" t="str">
            <v xml:space="preserve"> 1.44人×200％</v>
          </cell>
        </row>
        <row r="224">
          <cell r="I224">
            <v>485000</v>
          </cell>
          <cell r="J224">
            <v>485000</v>
          </cell>
          <cell r="K224" t="str">
            <v xml:space="preserve"> 　　　〃</v>
          </cell>
          <cell r="L224" t="str">
            <v xml:space="preserve"> 1.98人×200％</v>
          </cell>
        </row>
        <row r="226">
          <cell r="I226">
            <v>433000</v>
          </cell>
          <cell r="J226">
            <v>433000</v>
          </cell>
          <cell r="K226" t="str">
            <v xml:space="preserve"> 　　　〃</v>
          </cell>
          <cell r="L226" t="str">
            <v xml:space="preserve"> 1.44人×200％</v>
          </cell>
        </row>
        <row r="230">
          <cell r="I230">
            <v>35300</v>
          </cell>
          <cell r="J230">
            <v>35300</v>
          </cell>
          <cell r="K230" t="str">
            <v xml:space="preserve"> メーカー比較表</v>
          </cell>
          <cell r="L230" t="str">
            <v xml:space="preserve"> 0.50人</v>
          </cell>
        </row>
        <row r="232">
          <cell r="I232">
            <v>26500</v>
          </cell>
          <cell r="J232">
            <v>26500</v>
          </cell>
          <cell r="K232" t="str">
            <v xml:space="preserve"> 　　　〃</v>
          </cell>
          <cell r="L232" t="str">
            <v xml:space="preserve"> 0.50人</v>
          </cell>
        </row>
        <row r="234">
          <cell r="I234">
            <v>22400</v>
          </cell>
          <cell r="J234">
            <v>22400</v>
          </cell>
          <cell r="K234" t="str">
            <v xml:space="preserve"> 　　　〃</v>
          </cell>
          <cell r="L234" t="str">
            <v xml:space="preserve"> 0.50人</v>
          </cell>
        </row>
        <row r="236">
          <cell r="I236">
            <v>26500</v>
          </cell>
          <cell r="J236">
            <v>53000</v>
          </cell>
          <cell r="K236" t="str">
            <v xml:space="preserve"> 　　　〃</v>
          </cell>
          <cell r="L236" t="str">
            <v xml:space="preserve"> 0.50人</v>
          </cell>
        </row>
        <row r="238">
          <cell r="I238">
            <v>24600</v>
          </cell>
          <cell r="J238">
            <v>24600</v>
          </cell>
          <cell r="K238" t="str">
            <v xml:space="preserve"> 　　　〃</v>
          </cell>
          <cell r="L238" t="str">
            <v xml:space="preserve"> 0.50人</v>
          </cell>
        </row>
        <row r="240">
          <cell r="I240">
            <v>75500</v>
          </cell>
          <cell r="J240">
            <v>75500</v>
          </cell>
          <cell r="K240" t="str">
            <v xml:space="preserve"> 　　　〃</v>
          </cell>
          <cell r="L240" t="str">
            <v xml:space="preserve"> 0.85人</v>
          </cell>
        </row>
        <row r="251">
          <cell r="I251">
            <v>69600</v>
          </cell>
          <cell r="J251">
            <v>69600</v>
          </cell>
          <cell r="K251" t="str">
            <v xml:space="preserve"> メーカー比較表</v>
          </cell>
          <cell r="L251" t="str">
            <v xml:space="preserve"> 0.85人</v>
          </cell>
        </row>
        <row r="255">
          <cell r="J255">
            <v>516000</v>
          </cell>
          <cell r="K255" t="str">
            <v xml:space="preserve"> 25.22人×18,600×1.1＝516,001</v>
          </cell>
        </row>
        <row r="259">
          <cell r="I259">
            <v>6000</v>
          </cell>
          <cell r="J259">
            <v>38400</v>
          </cell>
          <cell r="K259" t="str">
            <v xml:space="preserve"> コスト情報 511</v>
          </cell>
        </row>
        <row r="261">
          <cell r="I261">
            <v>6000</v>
          </cell>
          <cell r="J261">
            <v>105600.00000000001</v>
          </cell>
          <cell r="K261" t="str">
            <v xml:space="preserve"> 　　　〃</v>
          </cell>
        </row>
        <row r="265">
          <cell r="I265">
            <v>3150</v>
          </cell>
          <cell r="J265">
            <v>65205</v>
          </cell>
          <cell r="K265" t="str">
            <v xml:space="preserve"> コスト情報 487</v>
          </cell>
        </row>
        <row r="267">
          <cell r="I267">
            <v>3470</v>
          </cell>
          <cell r="J267">
            <v>21514</v>
          </cell>
          <cell r="K267" t="str">
            <v xml:space="preserve"> 　　　〃</v>
          </cell>
        </row>
        <row r="269">
          <cell r="I269">
            <v>3750</v>
          </cell>
          <cell r="J269">
            <v>166125</v>
          </cell>
          <cell r="K269" t="str">
            <v xml:space="preserve"> 　　　〃</v>
          </cell>
        </row>
        <row r="271">
          <cell r="I271">
            <v>4670</v>
          </cell>
          <cell r="J271">
            <v>280667</v>
          </cell>
          <cell r="K271" t="str">
            <v xml:space="preserve"> 　　　〃</v>
          </cell>
        </row>
        <row r="273">
          <cell r="I273">
            <v>5650</v>
          </cell>
          <cell r="J273">
            <v>439005</v>
          </cell>
          <cell r="K273" t="str">
            <v xml:space="preserve"> 　　　〃</v>
          </cell>
        </row>
        <row r="277">
          <cell r="I277">
            <v>15000</v>
          </cell>
          <cell r="J277">
            <v>45000</v>
          </cell>
          <cell r="K277" t="str">
            <v xml:space="preserve"> 複合単価表</v>
          </cell>
        </row>
        <row r="279">
          <cell r="I279">
            <v>18900</v>
          </cell>
          <cell r="J279">
            <v>56700</v>
          </cell>
          <cell r="K279" t="str">
            <v xml:space="preserve"> 　　〃</v>
          </cell>
        </row>
        <row r="286">
          <cell r="I286">
            <v>9860</v>
          </cell>
          <cell r="J286">
            <v>59160</v>
          </cell>
          <cell r="K286" t="str">
            <v xml:space="preserve"> 複合単価表</v>
          </cell>
        </row>
        <row r="288">
          <cell r="I288">
            <v>10400</v>
          </cell>
          <cell r="J288">
            <v>20800</v>
          </cell>
          <cell r="K288" t="str">
            <v xml:space="preserve"> 　　〃</v>
          </cell>
        </row>
        <row r="290">
          <cell r="I290">
            <v>13200</v>
          </cell>
          <cell r="J290">
            <v>39600</v>
          </cell>
          <cell r="K290" t="str">
            <v xml:space="preserve"> 　　〃</v>
          </cell>
        </row>
        <row r="292">
          <cell r="I292">
            <v>16100</v>
          </cell>
          <cell r="J292">
            <v>48300</v>
          </cell>
          <cell r="K292" t="str">
            <v xml:space="preserve"> 　　〃</v>
          </cell>
        </row>
        <row r="296">
          <cell r="I296">
            <v>14400</v>
          </cell>
          <cell r="J296">
            <v>14400</v>
          </cell>
          <cell r="K296" t="str">
            <v xml:space="preserve"> 複合単価表</v>
          </cell>
        </row>
        <row r="298">
          <cell r="I298">
            <v>15400</v>
          </cell>
          <cell r="J298">
            <v>15400</v>
          </cell>
          <cell r="K298" t="str">
            <v xml:space="preserve"> 　　〃</v>
          </cell>
        </row>
        <row r="300">
          <cell r="I300">
            <v>16900</v>
          </cell>
          <cell r="J300">
            <v>101400</v>
          </cell>
          <cell r="K300" t="str">
            <v xml:space="preserve"> 　　〃</v>
          </cell>
        </row>
        <row r="302">
          <cell r="I302">
            <v>16900</v>
          </cell>
          <cell r="J302">
            <v>135200</v>
          </cell>
          <cell r="K302" t="str">
            <v xml:space="preserve"> 　　〃</v>
          </cell>
        </row>
        <row r="304">
          <cell r="I304">
            <v>10700</v>
          </cell>
          <cell r="J304">
            <v>10700</v>
          </cell>
          <cell r="K304" t="str">
            <v xml:space="preserve"> 　　〃</v>
          </cell>
        </row>
        <row r="306">
          <cell r="I306">
            <v>16100</v>
          </cell>
          <cell r="J306">
            <v>16100</v>
          </cell>
          <cell r="K306" t="str">
            <v xml:space="preserve"> 　　〃</v>
          </cell>
        </row>
        <row r="310">
          <cell r="I310">
            <v>730</v>
          </cell>
          <cell r="J310">
            <v>46647</v>
          </cell>
          <cell r="K310" t="str">
            <v xml:space="preserve"> 複合単価表</v>
          </cell>
        </row>
        <row r="312">
          <cell r="I312">
            <v>380</v>
          </cell>
          <cell r="J312">
            <v>24282</v>
          </cell>
          <cell r="K312" t="str">
            <v xml:space="preserve"> 　　〃</v>
          </cell>
        </row>
        <row r="321">
          <cell r="I321">
            <v>2370</v>
          </cell>
          <cell r="J321">
            <v>14220</v>
          </cell>
          <cell r="K321" t="str">
            <v xml:space="preserve"> 複合単価表(電気工事)</v>
          </cell>
        </row>
        <row r="325">
          <cell r="J325">
            <v>789000</v>
          </cell>
          <cell r="K325" t="str">
            <v xml:space="preserve"> 代価書 6</v>
          </cell>
        </row>
        <row r="327">
          <cell r="J327">
            <v>118000</v>
          </cell>
          <cell r="K327" t="str">
            <v xml:space="preserve"> 　〃　 7</v>
          </cell>
        </row>
        <row r="349">
          <cell r="J349">
            <v>6230325</v>
          </cell>
        </row>
        <row r="358">
          <cell r="J358">
            <v>780000</v>
          </cell>
          <cell r="K358" t="str">
            <v xml:space="preserve"> 撤去明細書 1</v>
          </cell>
        </row>
        <row r="360">
          <cell r="J360">
            <v>322000</v>
          </cell>
          <cell r="K360" t="str">
            <v xml:space="preserve"> 　　〃　　 2</v>
          </cell>
        </row>
        <row r="362">
          <cell r="J362">
            <v>882000</v>
          </cell>
          <cell r="K362" t="str">
            <v xml:space="preserve"> 　　〃　　 3</v>
          </cell>
        </row>
        <row r="384">
          <cell r="J384">
            <v>1984000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冨樫用表紙"/>
      <sheetName val="２次製品"/>
      <sheetName val="印刷書式"/>
      <sheetName val="設計書"/>
      <sheetName val="表紙"/>
      <sheetName val="諸経費算出"/>
      <sheetName val="Dialog (1)"/>
      <sheetName val="Module1"/>
      <sheetName val="Dialog (2)"/>
      <sheetName val="Module (2)"/>
      <sheetName val="Dialog (3)"/>
      <sheetName val="Dialog (4)"/>
      <sheetName val="Module6"/>
      <sheetName val="細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1"/>
      <sheetName val="条件2"/>
      <sheetName val="熱貫流表"/>
      <sheetName val="熱貫流表（開口部）"/>
      <sheetName val="1F事務室"/>
      <sheetName val="1F校長室"/>
      <sheetName val="1F会議室"/>
      <sheetName val="1Fカウンセリング室"/>
      <sheetName val="1F保健室"/>
      <sheetName val="1F教室Ｆ"/>
      <sheetName val="1F教室Ｇ"/>
      <sheetName val="1F教室Ｈ"/>
      <sheetName val="図工室（１）"/>
      <sheetName val="図工準備室"/>
      <sheetName val="t"/>
      <sheetName val="調理室"/>
      <sheetName val="調理準備室"/>
      <sheetName val="コンピュータ室"/>
      <sheetName val="音楽室"/>
      <sheetName val="ランチルーム"/>
      <sheetName val="部屋１７"/>
      <sheetName val="部屋１８"/>
      <sheetName val="暖房器選定"/>
      <sheetName val="◎表紙"/>
      <sheetName val="◎条件"/>
      <sheetName val="○条件"/>
      <sheetName val="◎暖房設備 "/>
      <sheetName val="◎暖房設備(ﾗﾝﾆﾝｸﾞ)"/>
      <sheetName val="○温水器"/>
      <sheetName val="○電気設備"/>
      <sheetName val="●設定(ｹｰﾌﾞﾙ・ﾌﾞﾚｰｶｰ)"/>
      <sheetName val="◎設備一覧"/>
      <sheetName val="〇電気料金比較"/>
      <sheetName val="○料金"/>
      <sheetName val="○グラフ"/>
      <sheetName val="△設定(設備コード)"/>
      <sheetName val="△設定(熱伝導率コード)"/>
      <sheetName val="△設定(型式)"/>
      <sheetName val="●設定(料金）"/>
      <sheetName val="●設定(地域)"/>
      <sheetName val="●ランニングコスト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2">
          <cell r="B2" t="str">
            <v>型式</v>
          </cell>
          <cell r="C2" t="str">
            <v>価格</v>
          </cell>
          <cell r="D2" t="str">
            <v>台数</v>
          </cell>
          <cell r="E2" t="str">
            <v>寸法(mm)
幅W×高さH×奥行D</v>
          </cell>
          <cell r="F2" t="str">
            <v>総重量
(kg)</v>
          </cell>
          <cell r="G2" t="str">
            <v>タイプ</v>
          </cell>
          <cell r="H2" t="str">
            <v>ﾋｰﾀｰ容量</v>
          </cell>
          <cell r="I2" t="str">
            <v>暖房能力
Ｗ</v>
          </cell>
          <cell r="J2" t="str">
            <v>ﾏｲｺﾝ
割引容量</v>
          </cell>
        </row>
        <row r="3">
          <cell r="B3" t="str">
            <v>ETC-75SJ</v>
          </cell>
          <cell r="C3">
            <v>75000</v>
          </cell>
          <cell r="D3">
            <v>1</v>
          </cell>
          <cell r="E3" t="str">
            <v>335W×700H×215D</v>
          </cell>
          <cell r="F3">
            <v>40.5</v>
          </cell>
          <cell r="G3" t="str">
            <v>自然対流タイプ</v>
          </cell>
          <cell r="H3">
            <v>0.73</v>
          </cell>
          <cell r="I3">
            <v>400</v>
          </cell>
        </row>
        <row r="4">
          <cell r="B4" t="str">
            <v>ETC-150SJ</v>
          </cell>
          <cell r="C4">
            <v>92000</v>
          </cell>
          <cell r="D4">
            <v>1</v>
          </cell>
          <cell r="E4" t="str">
            <v>562W×700H×215D</v>
          </cell>
          <cell r="F4">
            <v>76</v>
          </cell>
          <cell r="G4" t="str">
            <v>自然対流タイプ</v>
          </cell>
          <cell r="H4">
            <v>1.46</v>
          </cell>
          <cell r="I4">
            <v>700</v>
          </cell>
        </row>
        <row r="5">
          <cell r="B5" t="str">
            <v>ETC-220SJ</v>
          </cell>
          <cell r="C5">
            <v>111000</v>
          </cell>
          <cell r="D5">
            <v>1</v>
          </cell>
          <cell r="E5" t="str">
            <v>790W×700H×215D</v>
          </cell>
          <cell r="F5">
            <v>111</v>
          </cell>
          <cell r="G5" t="str">
            <v>自然対流タイプ</v>
          </cell>
          <cell r="H5">
            <v>2.19</v>
          </cell>
          <cell r="I5">
            <v>1020</v>
          </cell>
        </row>
        <row r="6">
          <cell r="B6" t="str">
            <v>ETC-300SJ</v>
          </cell>
          <cell r="C6">
            <v>131000</v>
          </cell>
          <cell r="D6">
            <v>1</v>
          </cell>
          <cell r="E6" t="str">
            <v>1018W×700H×215D</v>
          </cell>
          <cell r="F6">
            <v>145.5</v>
          </cell>
          <cell r="G6" t="str">
            <v>自然対流タイプ</v>
          </cell>
          <cell r="H6">
            <v>2.92</v>
          </cell>
          <cell r="I6">
            <v>1450</v>
          </cell>
        </row>
        <row r="7">
          <cell r="B7" t="str">
            <v>ETS-208SJ</v>
          </cell>
          <cell r="C7">
            <v>178000</v>
          </cell>
          <cell r="D7">
            <v>1</v>
          </cell>
          <cell r="E7" t="str">
            <v>595W×640H×240D</v>
          </cell>
          <cell r="F7">
            <v>110</v>
          </cell>
          <cell r="G7" t="str">
            <v>強制放熱タイプ</v>
          </cell>
          <cell r="H7">
            <v>2.1</v>
          </cell>
          <cell r="I7">
            <v>1000</v>
          </cell>
        </row>
        <row r="8">
          <cell r="B8" t="str">
            <v>ETS-308SJ</v>
          </cell>
          <cell r="C8">
            <v>208000</v>
          </cell>
          <cell r="D8">
            <v>1</v>
          </cell>
          <cell r="E8" t="str">
            <v>780W×640H×240D</v>
          </cell>
          <cell r="F8">
            <v>161</v>
          </cell>
          <cell r="G8" t="str">
            <v>強制放熱タイプ</v>
          </cell>
          <cell r="H8">
            <v>3</v>
          </cell>
          <cell r="I8">
            <v>1500</v>
          </cell>
        </row>
        <row r="9">
          <cell r="B9" t="str">
            <v>ETS-408SJ</v>
          </cell>
          <cell r="C9">
            <v>236000</v>
          </cell>
          <cell r="D9">
            <v>1</v>
          </cell>
          <cell r="E9" t="str">
            <v>960W×640H×240D</v>
          </cell>
          <cell r="F9">
            <v>210</v>
          </cell>
          <cell r="G9" t="str">
            <v>強制放熱タイプ</v>
          </cell>
          <cell r="H9">
            <v>4</v>
          </cell>
          <cell r="I9">
            <v>2000</v>
          </cell>
        </row>
        <row r="10">
          <cell r="B10" t="str">
            <v>ETS-508SJ</v>
          </cell>
          <cell r="C10">
            <v>262000</v>
          </cell>
          <cell r="D10">
            <v>1</v>
          </cell>
          <cell r="E10" t="str">
            <v>1145W×640H×240D</v>
          </cell>
          <cell r="F10">
            <v>259</v>
          </cell>
          <cell r="G10" t="str">
            <v>強制放熱タイプ</v>
          </cell>
          <cell r="H10">
            <v>5</v>
          </cell>
          <cell r="I10">
            <v>2450</v>
          </cell>
        </row>
        <row r="11">
          <cell r="B11" t="str">
            <v>ETS-608SJ</v>
          </cell>
          <cell r="C11">
            <v>300000</v>
          </cell>
          <cell r="D11">
            <v>1</v>
          </cell>
          <cell r="E11" t="str">
            <v>1325W×640H×240D</v>
          </cell>
          <cell r="F11">
            <v>308</v>
          </cell>
          <cell r="G11" t="str">
            <v>強制放熱タイプ</v>
          </cell>
          <cell r="H11">
            <v>6</v>
          </cell>
          <cell r="I11">
            <v>3000</v>
          </cell>
        </row>
        <row r="12">
          <cell r="B12" t="str">
            <v>ETS-708SJ</v>
          </cell>
          <cell r="C12">
            <v>330000</v>
          </cell>
          <cell r="D12">
            <v>1</v>
          </cell>
          <cell r="E12" t="str">
            <v>1510W×640H×240D</v>
          </cell>
          <cell r="F12">
            <v>357</v>
          </cell>
          <cell r="G12" t="str">
            <v>強制放熱タイプ</v>
          </cell>
          <cell r="H12">
            <v>7</v>
          </cell>
          <cell r="I12">
            <v>3400</v>
          </cell>
        </row>
        <row r="13">
          <cell r="B13" t="str">
            <v>ETT-358SJ</v>
          </cell>
          <cell r="C13">
            <v>246000</v>
          </cell>
          <cell r="D13">
            <v>1</v>
          </cell>
          <cell r="E13" t="str">
            <v>1150W×490H×300D</v>
          </cell>
          <cell r="F13">
            <v>175</v>
          </cell>
          <cell r="G13" t="str">
            <v>強制放熱タイプ</v>
          </cell>
          <cell r="H13">
            <v>3.5</v>
          </cell>
          <cell r="I13">
            <v>1700</v>
          </cell>
        </row>
        <row r="14">
          <cell r="B14" t="str">
            <v>ETT-508SJ</v>
          </cell>
          <cell r="C14">
            <v>298000</v>
          </cell>
          <cell r="D14">
            <v>1</v>
          </cell>
          <cell r="E14" t="str">
            <v>1530W×490H×300D</v>
          </cell>
          <cell r="F14">
            <v>241</v>
          </cell>
          <cell r="G14" t="str">
            <v>強制放熱タイプ</v>
          </cell>
          <cell r="H14">
            <v>5</v>
          </cell>
          <cell r="I14">
            <v>2450</v>
          </cell>
        </row>
        <row r="15">
          <cell r="B15" t="str">
            <v>ETW-12E</v>
          </cell>
          <cell r="C15">
            <v>182000</v>
          </cell>
          <cell r="D15">
            <v>1</v>
          </cell>
          <cell r="E15" t="str">
            <v>680W×490H×180D</v>
          </cell>
          <cell r="F15">
            <v>65</v>
          </cell>
          <cell r="G15" t="str">
            <v>強制放熱タイプ</v>
          </cell>
          <cell r="H15">
            <v>0.83</v>
          </cell>
          <cell r="I15">
            <v>400</v>
          </cell>
        </row>
        <row r="16">
          <cell r="B16" t="str">
            <v>ETW-18E</v>
          </cell>
          <cell r="C16">
            <v>224000</v>
          </cell>
          <cell r="D16">
            <v>1</v>
          </cell>
          <cell r="E16" t="str">
            <v>903W×490H×180D</v>
          </cell>
          <cell r="F16">
            <v>94</v>
          </cell>
          <cell r="G16" t="str">
            <v>強制放熱タイプ</v>
          </cell>
          <cell r="H16">
            <v>1.24</v>
          </cell>
          <cell r="I16">
            <v>600</v>
          </cell>
        </row>
        <row r="17">
          <cell r="B17" t="str">
            <v>ETW-24E</v>
          </cell>
          <cell r="C17">
            <v>250000</v>
          </cell>
          <cell r="D17">
            <v>1</v>
          </cell>
          <cell r="E17" t="str">
            <v>1126W×490H×180D</v>
          </cell>
          <cell r="F17">
            <v>122</v>
          </cell>
          <cell r="G17" t="str">
            <v>強制放熱タイプ</v>
          </cell>
          <cell r="H17">
            <v>1.65</v>
          </cell>
          <cell r="I17">
            <v>800</v>
          </cell>
        </row>
        <row r="18">
          <cell r="B18" t="str">
            <v>ETW-30E</v>
          </cell>
          <cell r="C18">
            <v>268000</v>
          </cell>
          <cell r="D18">
            <v>1</v>
          </cell>
          <cell r="E18" t="str">
            <v>1348W×490H×180D</v>
          </cell>
          <cell r="F18">
            <v>150</v>
          </cell>
          <cell r="G18" t="str">
            <v>強制放熱タイプ</v>
          </cell>
          <cell r="H18">
            <v>2</v>
          </cell>
          <cell r="I18">
            <v>950</v>
          </cell>
        </row>
        <row r="19">
          <cell r="B19" t="str">
            <v>ETW-36E</v>
          </cell>
          <cell r="C19">
            <v>285000</v>
          </cell>
          <cell r="D19">
            <v>1</v>
          </cell>
          <cell r="E19" t="str">
            <v>1572W×490H×180D</v>
          </cell>
          <cell r="F19">
            <v>178</v>
          </cell>
          <cell r="G19" t="str">
            <v>強制放熱タイプ</v>
          </cell>
          <cell r="H19">
            <v>2.48</v>
          </cell>
          <cell r="I19">
            <v>1200</v>
          </cell>
        </row>
        <row r="20">
          <cell r="B20" t="str">
            <v>ETS-208SJT</v>
          </cell>
          <cell r="C20">
            <v>195000</v>
          </cell>
          <cell r="D20">
            <v>1</v>
          </cell>
          <cell r="E20" t="str">
            <v>595W×640H×240D</v>
          </cell>
          <cell r="F20">
            <v>110</v>
          </cell>
          <cell r="G20" t="str">
            <v>強制放熱タイプ</v>
          </cell>
          <cell r="H20">
            <v>2.1</v>
          </cell>
          <cell r="I20">
            <v>1000</v>
          </cell>
        </row>
        <row r="21">
          <cell r="B21" t="str">
            <v>ETS-308SJT</v>
          </cell>
          <cell r="C21">
            <v>226000</v>
          </cell>
          <cell r="D21">
            <v>1</v>
          </cell>
          <cell r="E21" t="str">
            <v>780W×640H×240D</v>
          </cell>
          <cell r="F21">
            <v>161</v>
          </cell>
          <cell r="G21" t="str">
            <v>強制放熱タイプ</v>
          </cell>
          <cell r="H21">
            <v>3</v>
          </cell>
          <cell r="I21">
            <v>1500</v>
          </cell>
        </row>
        <row r="22">
          <cell r="B22" t="str">
            <v>ETS-408SJT</v>
          </cell>
          <cell r="C22">
            <v>259000</v>
          </cell>
          <cell r="D22">
            <v>1</v>
          </cell>
          <cell r="E22" t="str">
            <v>960W×640H×240D</v>
          </cell>
          <cell r="F22">
            <v>210</v>
          </cell>
          <cell r="G22" t="str">
            <v>強制放熱タイプ</v>
          </cell>
          <cell r="H22">
            <v>4</v>
          </cell>
          <cell r="I22">
            <v>2000</v>
          </cell>
        </row>
        <row r="23">
          <cell r="B23" t="str">
            <v>ETS-508SJT</v>
          </cell>
          <cell r="C23">
            <v>284000</v>
          </cell>
          <cell r="D23">
            <v>1</v>
          </cell>
          <cell r="E23" t="str">
            <v>1145W×640H×240D</v>
          </cell>
          <cell r="F23">
            <v>259</v>
          </cell>
          <cell r="G23" t="str">
            <v>強制放熱タイプ</v>
          </cell>
          <cell r="H23">
            <v>5</v>
          </cell>
          <cell r="I23">
            <v>2450</v>
          </cell>
        </row>
        <row r="24">
          <cell r="B24" t="str">
            <v>ETS-608SJT</v>
          </cell>
          <cell r="C24">
            <v>326000</v>
          </cell>
          <cell r="D24">
            <v>1</v>
          </cell>
          <cell r="E24" t="str">
            <v>1325W×640H×240D</v>
          </cell>
          <cell r="F24">
            <v>308</v>
          </cell>
          <cell r="G24" t="str">
            <v>強制放熱タイプ</v>
          </cell>
          <cell r="H24">
            <v>6</v>
          </cell>
          <cell r="I24">
            <v>3000</v>
          </cell>
        </row>
        <row r="25">
          <cell r="B25" t="str">
            <v>ETS-708SJT</v>
          </cell>
          <cell r="C25">
            <v>360000</v>
          </cell>
          <cell r="D25">
            <v>1</v>
          </cell>
          <cell r="E25" t="str">
            <v>1510W×640H×240D</v>
          </cell>
          <cell r="F25">
            <v>357</v>
          </cell>
          <cell r="G25" t="str">
            <v>強制放熱タイプ</v>
          </cell>
          <cell r="H25">
            <v>7</v>
          </cell>
          <cell r="I25">
            <v>3400</v>
          </cell>
        </row>
        <row r="26">
          <cell r="B26" t="str">
            <v>ETS-208SJO</v>
          </cell>
          <cell r="C26">
            <v>213000</v>
          </cell>
          <cell r="D26">
            <v>1</v>
          </cell>
          <cell r="E26" t="str">
            <v>595W×640H×240D</v>
          </cell>
          <cell r="F26">
            <v>110</v>
          </cell>
          <cell r="G26" t="str">
            <v>強制放熱タイプ</v>
          </cell>
          <cell r="H26">
            <v>2.1</v>
          </cell>
          <cell r="I26">
            <v>1000</v>
          </cell>
        </row>
        <row r="27">
          <cell r="B27" t="str">
            <v>ETS-308SJO</v>
          </cell>
          <cell r="C27">
            <v>243000</v>
          </cell>
          <cell r="D27">
            <v>1</v>
          </cell>
          <cell r="E27" t="str">
            <v>780W×640H×240D</v>
          </cell>
          <cell r="F27">
            <v>161</v>
          </cell>
          <cell r="G27" t="str">
            <v>強制放熱タイプ</v>
          </cell>
          <cell r="H27">
            <v>3</v>
          </cell>
          <cell r="I27">
            <v>1500</v>
          </cell>
        </row>
        <row r="28">
          <cell r="B28" t="str">
            <v>ETS-408SJO</v>
          </cell>
          <cell r="C28">
            <v>271000</v>
          </cell>
          <cell r="D28">
            <v>1</v>
          </cell>
          <cell r="E28" t="str">
            <v>960W×640H×240D</v>
          </cell>
          <cell r="F28">
            <v>210</v>
          </cell>
          <cell r="G28" t="str">
            <v>強制放熱タイプ</v>
          </cell>
          <cell r="H28">
            <v>4</v>
          </cell>
          <cell r="I28">
            <v>2000</v>
          </cell>
        </row>
        <row r="29">
          <cell r="B29" t="str">
            <v>ETS-508SJO</v>
          </cell>
          <cell r="C29">
            <v>297000</v>
          </cell>
          <cell r="D29">
            <v>1</v>
          </cell>
          <cell r="E29" t="str">
            <v>1145W×640H×240D</v>
          </cell>
          <cell r="F29">
            <v>259</v>
          </cell>
          <cell r="G29" t="str">
            <v>強制放熱タイプ</v>
          </cell>
          <cell r="H29">
            <v>5</v>
          </cell>
          <cell r="I29">
            <v>2450</v>
          </cell>
        </row>
        <row r="30">
          <cell r="B30" t="str">
            <v>ETS-608SJO</v>
          </cell>
          <cell r="C30">
            <v>335000</v>
          </cell>
          <cell r="D30">
            <v>1</v>
          </cell>
          <cell r="E30" t="str">
            <v>1325W×640H×240D</v>
          </cell>
          <cell r="F30">
            <v>308</v>
          </cell>
          <cell r="G30" t="str">
            <v>強制放熱タイプ</v>
          </cell>
          <cell r="H30">
            <v>6</v>
          </cell>
          <cell r="I30">
            <v>3000</v>
          </cell>
        </row>
        <row r="31">
          <cell r="B31" t="str">
            <v>ETS-708SJO</v>
          </cell>
          <cell r="C31">
            <v>365000</v>
          </cell>
          <cell r="D31">
            <v>1</v>
          </cell>
          <cell r="E31" t="str">
            <v>1510W×640H×240D</v>
          </cell>
          <cell r="F31">
            <v>357</v>
          </cell>
          <cell r="G31" t="str">
            <v>強制放熱タイプ</v>
          </cell>
          <cell r="H31">
            <v>7</v>
          </cell>
          <cell r="I31">
            <v>3400</v>
          </cell>
        </row>
        <row r="32">
          <cell r="B32" t="str">
            <v>ETS-208SJM</v>
          </cell>
          <cell r="C32">
            <v>195000</v>
          </cell>
          <cell r="D32">
            <v>1</v>
          </cell>
          <cell r="E32" t="str">
            <v>595W×640H×240D</v>
          </cell>
          <cell r="F32">
            <v>110</v>
          </cell>
          <cell r="G32" t="str">
            <v>強制放熱タイプ</v>
          </cell>
          <cell r="H32">
            <v>2.1</v>
          </cell>
          <cell r="I32">
            <v>1000</v>
          </cell>
          <cell r="J32">
            <v>2.1</v>
          </cell>
        </row>
        <row r="33">
          <cell r="B33" t="str">
            <v>ETS-308SJM</v>
          </cell>
          <cell r="C33">
            <v>226000</v>
          </cell>
          <cell r="D33">
            <v>1</v>
          </cell>
          <cell r="E33" t="str">
            <v>780W×640H×240D</v>
          </cell>
          <cell r="F33">
            <v>161</v>
          </cell>
          <cell r="G33" t="str">
            <v>強制放熱タイプ</v>
          </cell>
          <cell r="H33">
            <v>3</v>
          </cell>
          <cell r="I33">
            <v>1500</v>
          </cell>
          <cell r="J33">
            <v>3</v>
          </cell>
        </row>
        <row r="34">
          <cell r="B34" t="str">
            <v>ETS-408SJM</v>
          </cell>
          <cell r="C34">
            <v>259000</v>
          </cell>
          <cell r="D34">
            <v>1</v>
          </cell>
          <cell r="E34" t="str">
            <v>960W×640H×240D</v>
          </cell>
          <cell r="F34">
            <v>210</v>
          </cell>
          <cell r="G34" t="str">
            <v>強制放熱タイプ</v>
          </cell>
          <cell r="H34">
            <v>4</v>
          </cell>
          <cell r="I34">
            <v>2000</v>
          </cell>
          <cell r="J34">
            <v>4</v>
          </cell>
        </row>
        <row r="35">
          <cell r="B35" t="str">
            <v>ETS-508SJM</v>
          </cell>
          <cell r="C35">
            <v>284000</v>
          </cell>
          <cell r="D35">
            <v>1</v>
          </cell>
          <cell r="E35" t="str">
            <v>1145W×640H×240D</v>
          </cell>
          <cell r="F35">
            <v>259</v>
          </cell>
          <cell r="G35" t="str">
            <v>強制放熱タイプ</v>
          </cell>
          <cell r="H35">
            <v>5</v>
          </cell>
          <cell r="I35">
            <v>2450</v>
          </cell>
          <cell r="J35">
            <v>5</v>
          </cell>
        </row>
        <row r="36">
          <cell r="B36" t="str">
            <v>ETS-608SJM</v>
          </cell>
          <cell r="C36">
            <v>326000</v>
          </cell>
          <cell r="D36">
            <v>1</v>
          </cell>
          <cell r="E36" t="str">
            <v>1325W×640H×240D</v>
          </cell>
          <cell r="F36">
            <v>308</v>
          </cell>
          <cell r="G36" t="str">
            <v>強制放熱タイプ</v>
          </cell>
          <cell r="H36">
            <v>6</v>
          </cell>
          <cell r="I36">
            <v>3000</v>
          </cell>
          <cell r="J36">
            <v>6</v>
          </cell>
        </row>
        <row r="37">
          <cell r="B37" t="str">
            <v>ETS-708SJM</v>
          </cell>
          <cell r="C37">
            <v>360000</v>
          </cell>
          <cell r="D37">
            <v>1</v>
          </cell>
          <cell r="E37" t="str">
            <v>1510W×640H×240D</v>
          </cell>
          <cell r="F37">
            <v>357</v>
          </cell>
          <cell r="G37" t="str">
            <v>強制放熱タイプ</v>
          </cell>
          <cell r="H37">
            <v>7</v>
          </cell>
          <cell r="I37">
            <v>3400</v>
          </cell>
          <cell r="J37">
            <v>7</v>
          </cell>
        </row>
      </sheetData>
      <sheetData sheetId="38" refreshError="1"/>
      <sheetData sheetId="39" refreshError="1"/>
      <sheetData sheetId="4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 (2)"/>
      <sheetName val="経費入力計算表H13～"/>
      <sheetName val="継続部分払年度末"/>
      <sheetName val="総括表"/>
      <sheetName val="設計書"/>
      <sheetName val="２次製品"/>
      <sheetName val="表紙"/>
      <sheetName val="特記機械"/>
      <sheetName val="D構成率"/>
      <sheetName val="単年A"/>
      <sheetName val="印刷書式"/>
      <sheetName val="出来高表紙"/>
      <sheetName val="出来高計算"/>
      <sheetName val="単年部分払"/>
      <sheetName val="補助経費按分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△設定(型式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  <sheetName val="設計書"/>
      <sheetName val="△設定(型式)"/>
      <sheetName val="#REF"/>
      <sheetName val="細目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解体 "/>
      <sheetName val="解体新興"/>
      <sheetName val="日本海"/>
      <sheetName val="日本海見積もり"/>
      <sheetName val="新興見積もり"/>
      <sheetName val="新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Ⅰ専攻科)"/>
      <sheetName val="別紙(Ⅱ実習棟)"/>
      <sheetName val="別紙(Ⅲ自転車)"/>
      <sheetName val="見積比較表"/>
      <sheetName val="代価"/>
      <sheetName val="外溝　代価"/>
      <sheetName val="排水管代価"/>
      <sheetName val="排水土工単価根拠"/>
      <sheetName val="代価表 (電気）"/>
      <sheetName val="見積比較３(機械）"/>
      <sheetName val="諸経費"/>
      <sheetName val="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付加仮設 "/>
      <sheetName val="表紙"/>
      <sheetName val="種"/>
      <sheetName val="科"/>
      <sheetName val="中科"/>
      <sheetName val="細"/>
      <sheetName val="別紙"/>
      <sheetName val="代価表"/>
      <sheetName val="代価表 (2)"/>
      <sheetName val="資比"/>
      <sheetName val="見比"/>
      <sheetName val="解体項目見比"/>
      <sheetName val="産廃処分比較"/>
      <sheetName val="１回目金額調整"/>
      <sheetName val="最基価"/>
      <sheetName val="種（公表）"/>
      <sheetName val="科（公表）"/>
      <sheetName val="090423数量公開"/>
      <sheetName val="単価根拠表(設備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  <sheetName val="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経費計算"/>
      <sheetName val="第4回変更内訳書"/>
      <sheetName val="複合単価表"/>
      <sheetName val="見積比較表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経費"/>
      <sheetName val="細目"/>
      <sheetName val="科目"/>
      <sheetName val="種目"/>
      <sheetName val="表紙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モデル事業施設整備調書"/>
      <sheetName val="#REF"/>
    </sheetNames>
    <sheetDataSet>
      <sheetData sheetId="0" refreshError="1"/>
      <sheetData sheetId="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合"/>
      <sheetName val="表紙"/>
      <sheetName val="建築"/>
      <sheetName val="間接工事費"/>
      <sheetName val="代価"/>
      <sheetName val="設備"/>
      <sheetName val="電気"/>
      <sheetName val="外壁"/>
      <sheetName val="工事経費"/>
      <sheetName val="Sheet11"/>
      <sheetName val="Sheet12"/>
      <sheetName val="Sheet13"/>
      <sheetName val="Sheet14"/>
      <sheetName val="Sheet15"/>
      <sheetName val="Sheet16"/>
      <sheetName val="細目"/>
      <sheetName val="#REF"/>
      <sheetName val="△設定(型式)"/>
      <sheetName val="設計書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明細"/>
      <sheetName val="複合ｼｰﾄ"/>
    </sheetNames>
    <sheetDataSet>
      <sheetData sheetId="0"/>
      <sheetData sheetId="1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  <sheetName val="#REF"/>
      <sheetName val="設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N1" t="str">
            <v>m</v>
          </cell>
          <cell r="O1" t="str">
            <v>m2</v>
          </cell>
          <cell r="P1" t="str">
            <v>m3</v>
          </cell>
          <cell r="Q1" t="str">
            <v>箇所</v>
          </cell>
          <cell r="R1" t="str">
            <v>t</v>
          </cell>
          <cell r="S1" t="str">
            <v>本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数量表"/>
      <sheetName val="表紙"/>
      <sheetName val="内　訳　書"/>
      <sheetName val="明細書"/>
      <sheetName val="代価表"/>
      <sheetName val="埋設配管"/>
      <sheetName val="伸縮継手"/>
      <sheetName val="防振継手"/>
      <sheetName val="融雪部材"/>
      <sheetName val="角座バルブ・弁筺・ドレン"/>
      <sheetName val="マスター"/>
      <sheetName val="搬入、調整"/>
      <sheetName val="基礎工"/>
      <sheetName val="コンクリート工事"/>
      <sheetName val="取り壊し"/>
      <sheetName val="土木工事"/>
      <sheetName val="電気設備"/>
      <sheetName val="その他バルブ"/>
      <sheetName val="舗装工事"/>
      <sheetName val="消雪ブロック"/>
      <sheetName val="データ"/>
      <sheetName val="見積案件ﾒﾓ"/>
      <sheetName val="(見)口頭指示"/>
      <sheetName val="(見)内容確認書"/>
      <sheetName val="(契)口頭指示"/>
      <sheetName val="(契)内容確認書"/>
      <sheetName val="契約伺書"/>
      <sheetName val="契約連絡書"/>
      <sheetName val="実施条件"/>
      <sheetName val="放熱管仕様書（工区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富山価格</v>
          </cell>
          <cell r="B1">
            <v>7</v>
          </cell>
          <cell r="C1">
            <v>10</v>
          </cell>
          <cell r="D1" t="str">
            <v>富山7/10</v>
          </cell>
        </row>
        <row r="3">
          <cell r="A3" t="str">
            <v>基礎砕石</v>
          </cell>
          <cell r="B3" t="str">
            <v>RC-40</v>
          </cell>
        </row>
        <row r="4">
          <cell r="A4" t="str">
            <v>１.0 ｍ3当り</v>
          </cell>
          <cell r="B4" t="str">
            <v>￥</v>
          </cell>
          <cell r="C4">
            <v>4060</v>
          </cell>
          <cell r="D4" t="str">
            <v>￥</v>
          </cell>
          <cell r="E4">
            <v>4060</v>
          </cell>
        </row>
        <row r="6">
          <cell r="C6" t="str">
            <v>数量</v>
          </cell>
          <cell r="D6" t="str">
            <v>項目</v>
          </cell>
          <cell r="E6" t="str">
            <v>名    称</v>
          </cell>
        </row>
        <row r="7">
          <cell r="A7" t="str">
            <v>RC40</v>
          </cell>
          <cell r="B7" t="str">
            <v>基礎砕石</v>
          </cell>
          <cell r="C7">
            <v>1.1000000000000001</v>
          </cell>
          <cell r="D7" t="str">
            <v>基礎砕石</v>
          </cell>
          <cell r="E7" t="str">
            <v>基礎砕石</v>
          </cell>
        </row>
        <row r="8">
          <cell r="A8" t="str">
            <v>R-futuu</v>
          </cell>
          <cell r="B8" t="str">
            <v>労務費</v>
          </cell>
          <cell r="C8">
            <v>0.1</v>
          </cell>
          <cell r="D8" t="str">
            <v>労務費</v>
          </cell>
          <cell r="E8" t="str">
            <v>労務費</v>
          </cell>
        </row>
        <row r="9">
          <cell r="A9" t="str">
            <v>SONOTA</v>
          </cell>
          <cell r="B9" t="str">
            <v>その他</v>
          </cell>
          <cell r="C9">
            <v>1</v>
          </cell>
          <cell r="D9" t="str">
            <v>その他</v>
          </cell>
          <cell r="E9" t="str">
            <v>その他</v>
          </cell>
        </row>
        <row r="10">
          <cell r="B10">
            <v>0</v>
          </cell>
          <cell r="C10" t="str">
            <v/>
          </cell>
          <cell r="D10" t="str">
            <v/>
          </cell>
          <cell r="E10">
            <v>0</v>
          </cell>
        </row>
        <row r="11">
          <cell r="B11">
            <v>0</v>
          </cell>
          <cell r="C11" t="str">
            <v/>
          </cell>
          <cell r="D11" t="str">
            <v/>
          </cell>
          <cell r="E11">
            <v>0</v>
          </cell>
        </row>
        <row r="12">
          <cell r="E12">
            <v>0</v>
          </cell>
        </row>
        <row r="13">
          <cell r="B13">
            <v>0</v>
          </cell>
          <cell r="C13" t="str">
            <v/>
          </cell>
          <cell r="D13" t="str">
            <v/>
          </cell>
          <cell r="E13">
            <v>0</v>
          </cell>
        </row>
        <row r="14">
          <cell r="B14">
            <v>0</v>
          </cell>
          <cell r="C14" t="str">
            <v/>
          </cell>
          <cell r="D14" t="str">
            <v/>
          </cell>
          <cell r="E14">
            <v>0</v>
          </cell>
        </row>
        <row r="15">
          <cell r="B15">
            <v>0</v>
          </cell>
          <cell r="C15" t="str">
            <v/>
          </cell>
          <cell r="D15" t="str">
            <v/>
          </cell>
          <cell r="E15">
            <v>0</v>
          </cell>
        </row>
        <row r="16">
          <cell r="B16">
            <v>0</v>
          </cell>
          <cell r="C16" t="str">
            <v/>
          </cell>
          <cell r="D16" t="str">
            <v/>
          </cell>
          <cell r="E16">
            <v>0</v>
          </cell>
        </row>
        <row r="17">
          <cell r="B17">
            <v>0</v>
          </cell>
          <cell r="C17" t="str">
            <v/>
          </cell>
          <cell r="D17" t="str">
            <v/>
          </cell>
          <cell r="E17">
            <v>0</v>
          </cell>
        </row>
        <row r="18">
          <cell r="A18" t="str">
            <v>K-m3</v>
          </cell>
          <cell r="B18" t="str">
            <v>計</v>
          </cell>
          <cell r="C18">
            <v>1</v>
          </cell>
          <cell r="D18" t="str">
            <v>計</v>
          </cell>
          <cell r="E18" t="str">
            <v>計</v>
          </cell>
        </row>
        <row r="21">
          <cell r="A21" t="str">
            <v>基礎砕石</v>
          </cell>
          <cell r="B21" t="str">
            <v>RC-40</v>
          </cell>
        </row>
        <row r="22">
          <cell r="A22" t="str">
            <v>１.0 ｍ3当り</v>
          </cell>
          <cell r="B22" t="str">
            <v>￥</v>
          </cell>
          <cell r="C22">
            <v>5702</v>
          </cell>
          <cell r="D22" t="str">
            <v>￥</v>
          </cell>
          <cell r="E22">
            <v>5702</v>
          </cell>
        </row>
        <row r="24">
          <cell r="C24" t="str">
            <v>数量</v>
          </cell>
          <cell r="D24" t="str">
            <v>項目</v>
          </cell>
          <cell r="E24" t="str">
            <v>名    称</v>
          </cell>
        </row>
        <row r="25">
          <cell r="A25" t="str">
            <v>RC40</v>
          </cell>
          <cell r="B25" t="str">
            <v>基礎砕石</v>
          </cell>
          <cell r="C25">
            <v>1.2</v>
          </cell>
          <cell r="D25" t="str">
            <v>基礎砕石</v>
          </cell>
          <cell r="E25" t="str">
            <v>基礎砕石</v>
          </cell>
        </row>
        <row r="26">
          <cell r="A26" t="str">
            <v>R-toku</v>
          </cell>
          <cell r="B26" t="str">
            <v>労務費</v>
          </cell>
          <cell r="C26">
            <v>0.03</v>
          </cell>
          <cell r="D26" t="str">
            <v>労務費</v>
          </cell>
          <cell r="E26" t="str">
            <v>労務費</v>
          </cell>
        </row>
        <row r="27">
          <cell r="A27" t="str">
            <v>R-futuu</v>
          </cell>
          <cell r="B27" t="str">
            <v>労務費</v>
          </cell>
          <cell r="C27">
            <v>0.18</v>
          </cell>
          <cell r="D27" t="str">
            <v>〃</v>
          </cell>
          <cell r="E27" t="str">
            <v>〃</v>
          </cell>
        </row>
        <row r="28">
          <cell r="A28" t="str">
            <v>SONOTA</v>
          </cell>
          <cell r="B28" t="str">
            <v>その他</v>
          </cell>
          <cell r="C28">
            <v>1</v>
          </cell>
          <cell r="D28" t="str">
            <v>その他</v>
          </cell>
          <cell r="E28" t="str">
            <v>その他</v>
          </cell>
        </row>
        <row r="29">
          <cell r="B29">
            <v>0</v>
          </cell>
          <cell r="C29" t="str">
            <v/>
          </cell>
          <cell r="D29" t="str">
            <v/>
          </cell>
          <cell r="E29">
            <v>0</v>
          </cell>
        </row>
        <row r="30">
          <cell r="E30">
            <v>0</v>
          </cell>
        </row>
        <row r="31">
          <cell r="B31">
            <v>0</v>
          </cell>
          <cell r="C31" t="str">
            <v/>
          </cell>
          <cell r="D31" t="str">
            <v/>
          </cell>
          <cell r="E31">
            <v>0</v>
          </cell>
        </row>
        <row r="32">
          <cell r="B32">
            <v>0</v>
          </cell>
          <cell r="C32" t="str">
            <v/>
          </cell>
          <cell r="D32" t="str">
            <v/>
          </cell>
          <cell r="E32">
            <v>0</v>
          </cell>
        </row>
        <row r="33">
          <cell r="B33">
            <v>0</v>
          </cell>
          <cell r="C33" t="str">
            <v/>
          </cell>
          <cell r="D33" t="str">
            <v/>
          </cell>
          <cell r="E33">
            <v>0</v>
          </cell>
        </row>
        <row r="34">
          <cell r="B34">
            <v>0</v>
          </cell>
          <cell r="C34" t="str">
            <v/>
          </cell>
          <cell r="D34" t="str">
            <v/>
          </cell>
          <cell r="E34">
            <v>0</v>
          </cell>
        </row>
        <row r="35">
          <cell r="B35">
            <v>0</v>
          </cell>
          <cell r="C35" t="str">
            <v/>
          </cell>
          <cell r="D35" t="str">
            <v/>
          </cell>
          <cell r="E35">
            <v>0</v>
          </cell>
        </row>
        <row r="36">
          <cell r="A36" t="str">
            <v>K-KO</v>
          </cell>
          <cell r="B36" t="str">
            <v>計</v>
          </cell>
          <cell r="C36">
            <v>1</v>
          </cell>
          <cell r="D36" t="str">
            <v>計</v>
          </cell>
          <cell r="E36" t="str">
            <v>計</v>
          </cell>
        </row>
        <row r="39">
          <cell r="A39" t="str">
            <v>コンクリート打設</v>
          </cell>
          <cell r="B39" t="str">
            <v>人力</v>
          </cell>
        </row>
        <row r="40">
          <cell r="A40" t="str">
            <v>１0.0 ｍ3当り</v>
          </cell>
          <cell r="B40" t="str">
            <v>￥</v>
          </cell>
          <cell r="C40">
            <v>13777</v>
          </cell>
          <cell r="D40" t="str">
            <v>￥</v>
          </cell>
          <cell r="E40">
            <v>13777</v>
          </cell>
        </row>
        <row r="42">
          <cell r="C42" t="str">
            <v>数量</v>
          </cell>
          <cell r="D42" t="str">
            <v>項目</v>
          </cell>
          <cell r="E42" t="str">
            <v>名    称</v>
          </cell>
        </row>
        <row r="43">
          <cell r="A43" t="str">
            <v>CO18-8-25</v>
          </cell>
          <cell r="B43" t="str">
            <v>コンクリート</v>
          </cell>
          <cell r="C43">
            <v>10.4</v>
          </cell>
          <cell r="D43" t="str">
            <v>コンクリート</v>
          </cell>
          <cell r="E43" t="str">
            <v>コンクリート</v>
          </cell>
        </row>
        <row r="44">
          <cell r="A44" t="str">
            <v>r-sewa</v>
          </cell>
          <cell r="B44" t="str">
            <v>労務費</v>
          </cell>
          <cell r="C44">
            <v>0.2</v>
          </cell>
          <cell r="D44" t="str">
            <v>労務費</v>
          </cell>
          <cell r="E44" t="str">
            <v>労務費</v>
          </cell>
        </row>
        <row r="45">
          <cell r="A45" t="str">
            <v>R-toku</v>
          </cell>
          <cell r="B45" t="str">
            <v>労務費</v>
          </cell>
          <cell r="C45">
            <v>0.7</v>
          </cell>
          <cell r="D45" t="str">
            <v>〃</v>
          </cell>
          <cell r="E45" t="str">
            <v>〃</v>
          </cell>
        </row>
        <row r="46">
          <cell r="A46" t="str">
            <v>R-futuu</v>
          </cell>
          <cell r="B46" t="str">
            <v>労務費</v>
          </cell>
          <cell r="C46">
            <v>1.7</v>
          </cell>
          <cell r="D46" t="str">
            <v>〃</v>
          </cell>
          <cell r="E46" t="str">
            <v>〃</v>
          </cell>
        </row>
        <row r="47">
          <cell r="A47" t="str">
            <v>SONOTA</v>
          </cell>
          <cell r="B47" t="str">
            <v>その他</v>
          </cell>
          <cell r="C47">
            <v>1</v>
          </cell>
          <cell r="D47" t="str">
            <v>その他</v>
          </cell>
          <cell r="E47" t="str">
            <v>その他</v>
          </cell>
        </row>
        <row r="48">
          <cell r="A48" t="str">
            <v>R-futuu</v>
          </cell>
          <cell r="B48" t="str">
            <v>労務費</v>
          </cell>
          <cell r="C48">
            <v>0.2</v>
          </cell>
          <cell r="D48" t="str">
            <v>労務費</v>
          </cell>
          <cell r="E48" t="str">
            <v>労務費</v>
          </cell>
        </row>
        <row r="49">
          <cell r="A49" t="str">
            <v>SONOTA</v>
          </cell>
          <cell r="B49" t="str">
            <v>その他</v>
          </cell>
          <cell r="C49">
            <v>1</v>
          </cell>
          <cell r="D49" t="str">
            <v>その他</v>
          </cell>
          <cell r="E49" t="str">
            <v>その他</v>
          </cell>
        </row>
        <row r="50">
          <cell r="B50">
            <v>0</v>
          </cell>
          <cell r="C50" t="str">
            <v/>
          </cell>
          <cell r="D50" t="str">
            <v/>
          </cell>
          <cell r="E50">
            <v>0</v>
          </cell>
        </row>
        <row r="51">
          <cell r="B51">
            <v>0</v>
          </cell>
          <cell r="C51" t="str">
            <v/>
          </cell>
          <cell r="D51" t="str">
            <v/>
          </cell>
          <cell r="E51">
            <v>0</v>
          </cell>
        </row>
        <row r="52">
          <cell r="A52" t="str">
            <v>K-m3</v>
          </cell>
          <cell r="B52" t="str">
            <v>計</v>
          </cell>
          <cell r="C52">
            <v>10</v>
          </cell>
          <cell r="D52" t="str">
            <v>計</v>
          </cell>
          <cell r="E52" t="str">
            <v>計</v>
          </cell>
        </row>
        <row r="53">
          <cell r="B53">
            <v>0</v>
          </cell>
          <cell r="C53" t="str">
            <v/>
          </cell>
          <cell r="D53" t="str">
            <v/>
          </cell>
          <cell r="E53">
            <v>0</v>
          </cell>
        </row>
        <row r="54">
          <cell r="A54" t="str">
            <v>K-m3</v>
          </cell>
          <cell r="B54" t="str">
            <v>計</v>
          </cell>
          <cell r="C54">
            <v>1</v>
          </cell>
          <cell r="D54" t="str">
            <v>計</v>
          </cell>
          <cell r="E54" t="str">
            <v>計</v>
          </cell>
        </row>
        <row r="57">
          <cell r="A57" t="str">
            <v>コンクリート打設</v>
          </cell>
          <cell r="B57" t="str">
            <v>人力</v>
          </cell>
        </row>
        <row r="58">
          <cell r="A58" t="str">
            <v>１.0 ｍ3当り</v>
          </cell>
          <cell r="B58" t="str">
            <v>￥</v>
          </cell>
          <cell r="C58">
            <v>20432</v>
          </cell>
          <cell r="D58" t="str">
            <v>￥</v>
          </cell>
          <cell r="E58">
            <v>20432</v>
          </cell>
        </row>
        <row r="60">
          <cell r="C60" t="str">
            <v>数量</v>
          </cell>
          <cell r="D60" t="str">
            <v>項目</v>
          </cell>
          <cell r="E60" t="str">
            <v>名    称</v>
          </cell>
        </row>
        <row r="61">
          <cell r="A61" t="str">
            <v>co24-8-25</v>
          </cell>
          <cell r="B61" t="str">
            <v>コンクリート</v>
          </cell>
          <cell r="C61">
            <v>10.7</v>
          </cell>
          <cell r="D61" t="str">
            <v>コンクリート</v>
          </cell>
          <cell r="E61" t="str">
            <v>コンクリート</v>
          </cell>
        </row>
        <row r="62">
          <cell r="A62" t="str">
            <v>r-sewa</v>
          </cell>
          <cell r="B62" t="str">
            <v>労務費</v>
          </cell>
          <cell r="C62">
            <v>0.8</v>
          </cell>
          <cell r="D62" t="str">
            <v>労務費</v>
          </cell>
          <cell r="E62" t="str">
            <v>労務費</v>
          </cell>
        </row>
        <row r="63">
          <cell r="A63" t="str">
            <v>R-toku</v>
          </cell>
          <cell r="B63" t="str">
            <v>労務費</v>
          </cell>
          <cell r="C63">
            <v>1.6</v>
          </cell>
          <cell r="D63" t="str">
            <v>〃</v>
          </cell>
          <cell r="E63" t="str">
            <v>〃</v>
          </cell>
        </row>
        <row r="64">
          <cell r="A64" t="str">
            <v>R-futuu</v>
          </cell>
          <cell r="B64" t="str">
            <v>労務費</v>
          </cell>
          <cell r="C64">
            <v>3.5</v>
          </cell>
          <cell r="D64" t="str">
            <v>〃</v>
          </cell>
          <cell r="E64" t="str">
            <v>〃</v>
          </cell>
        </row>
        <row r="65">
          <cell r="A65" t="str">
            <v>SONOTA</v>
          </cell>
          <cell r="B65" t="str">
            <v>その他</v>
          </cell>
          <cell r="C65">
            <v>1</v>
          </cell>
          <cell r="D65" t="str">
            <v>その他</v>
          </cell>
          <cell r="E65" t="str">
            <v>その他</v>
          </cell>
        </row>
        <row r="66">
          <cell r="A66" t="str">
            <v>R-futuu</v>
          </cell>
          <cell r="B66" t="str">
            <v>労務費</v>
          </cell>
          <cell r="C66">
            <v>0.6</v>
          </cell>
          <cell r="D66" t="str">
            <v>労務費</v>
          </cell>
          <cell r="E66" t="str">
            <v>労務費</v>
          </cell>
        </row>
        <row r="67">
          <cell r="A67" t="str">
            <v>SONOTA</v>
          </cell>
          <cell r="B67" t="str">
            <v>その他</v>
          </cell>
          <cell r="C67">
            <v>1</v>
          </cell>
          <cell r="D67" t="str">
            <v>その他</v>
          </cell>
          <cell r="E67" t="str">
            <v>その他</v>
          </cell>
        </row>
        <row r="68">
          <cell r="B68">
            <v>0</v>
          </cell>
          <cell r="C68" t="str">
            <v/>
          </cell>
          <cell r="D68" t="str">
            <v/>
          </cell>
          <cell r="E68">
            <v>0</v>
          </cell>
        </row>
        <row r="69">
          <cell r="B69">
            <v>0</v>
          </cell>
          <cell r="C69" t="str">
            <v/>
          </cell>
          <cell r="D69" t="str">
            <v/>
          </cell>
          <cell r="E69">
            <v>0</v>
          </cell>
        </row>
        <row r="70">
          <cell r="A70" t="str">
            <v>K-m3</v>
          </cell>
          <cell r="B70" t="str">
            <v>計</v>
          </cell>
          <cell r="C70">
            <v>10</v>
          </cell>
          <cell r="D70" t="str">
            <v>計</v>
          </cell>
          <cell r="E70" t="str">
            <v>計</v>
          </cell>
        </row>
        <row r="71">
          <cell r="B71">
            <v>0</v>
          </cell>
          <cell r="C71" t="str">
            <v/>
          </cell>
          <cell r="D71" t="str">
            <v/>
          </cell>
          <cell r="E71">
            <v>0</v>
          </cell>
        </row>
        <row r="72">
          <cell r="A72" t="str">
            <v>K-KO</v>
          </cell>
          <cell r="B72" t="str">
            <v>計</v>
          </cell>
          <cell r="C72">
            <v>1</v>
          </cell>
          <cell r="D72" t="str">
            <v>計</v>
          </cell>
          <cell r="E72" t="str">
            <v>計</v>
          </cell>
        </row>
        <row r="75">
          <cell r="A75" t="str">
            <v>コンクリート打設</v>
          </cell>
          <cell r="B75" t="str">
            <v>配管型</v>
          </cell>
        </row>
        <row r="76">
          <cell r="A76" t="str">
            <v>１0.0 ｍ3当り</v>
          </cell>
          <cell r="B76" t="str">
            <v>￥</v>
          </cell>
          <cell r="C76">
            <v>20432</v>
          </cell>
          <cell r="D76" t="str">
            <v>￥</v>
          </cell>
          <cell r="E76">
            <v>20432</v>
          </cell>
        </row>
        <row r="78">
          <cell r="C78" t="str">
            <v>数量</v>
          </cell>
          <cell r="D78" t="str">
            <v>項目</v>
          </cell>
          <cell r="E78" t="str">
            <v>名    称</v>
          </cell>
        </row>
        <row r="79">
          <cell r="A79" t="str">
            <v>co24-8-25</v>
          </cell>
          <cell r="B79" t="str">
            <v>コンクリート</v>
          </cell>
          <cell r="C79">
            <v>10.7</v>
          </cell>
          <cell r="D79" t="str">
            <v>コンクリート</v>
          </cell>
          <cell r="E79" t="str">
            <v>コンクリート</v>
          </cell>
        </row>
        <row r="80">
          <cell r="A80" t="str">
            <v>r-sewa</v>
          </cell>
          <cell r="B80" t="str">
            <v>労務費</v>
          </cell>
          <cell r="C80">
            <v>0.8</v>
          </cell>
          <cell r="D80" t="str">
            <v>労務費</v>
          </cell>
          <cell r="E80" t="str">
            <v>労務費</v>
          </cell>
        </row>
        <row r="81">
          <cell r="A81" t="str">
            <v>R-toku</v>
          </cell>
          <cell r="B81" t="str">
            <v>労務費</v>
          </cell>
          <cell r="C81">
            <v>1.6</v>
          </cell>
          <cell r="D81" t="str">
            <v>〃</v>
          </cell>
          <cell r="E81" t="str">
            <v>〃</v>
          </cell>
        </row>
        <row r="82">
          <cell r="A82" t="str">
            <v>R-futuu</v>
          </cell>
          <cell r="B82" t="str">
            <v>労務費</v>
          </cell>
          <cell r="C82">
            <v>3.5</v>
          </cell>
          <cell r="D82" t="str">
            <v>〃</v>
          </cell>
          <cell r="E82" t="str">
            <v>〃</v>
          </cell>
        </row>
        <row r="83">
          <cell r="A83" t="str">
            <v>SONOTA</v>
          </cell>
          <cell r="B83" t="str">
            <v>その他</v>
          </cell>
          <cell r="C83">
            <v>1</v>
          </cell>
          <cell r="D83" t="str">
            <v>その他</v>
          </cell>
          <cell r="E83" t="str">
            <v>その他</v>
          </cell>
        </row>
        <row r="84">
          <cell r="A84" t="str">
            <v>R-futuu</v>
          </cell>
          <cell r="B84" t="str">
            <v>労務費</v>
          </cell>
          <cell r="C84">
            <v>0.6</v>
          </cell>
          <cell r="D84" t="str">
            <v>労務費</v>
          </cell>
          <cell r="E84" t="str">
            <v>労務費</v>
          </cell>
        </row>
        <row r="85">
          <cell r="A85" t="str">
            <v>SONOTA</v>
          </cell>
          <cell r="B85" t="str">
            <v>その他</v>
          </cell>
          <cell r="C85">
            <v>1</v>
          </cell>
          <cell r="D85" t="str">
            <v>その他</v>
          </cell>
          <cell r="E85" t="str">
            <v>その他</v>
          </cell>
        </row>
        <row r="86">
          <cell r="B86">
            <v>0</v>
          </cell>
          <cell r="C86" t="str">
            <v/>
          </cell>
          <cell r="D86" t="str">
            <v/>
          </cell>
          <cell r="E86">
            <v>0</v>
          </cell>
        </row>
        <row r="87">
          <cell r="B87">
            <v>0</v>
          </cell>
          <cell r="C87" t="str">
            <v/>
          </cell>
          <cell r="D87" t="str">
            <v/>
          </cell>
          <cell r="E87">
            <v>0</v>
          </cell>
        </row>
        <row r="88">
          <cell r="A88" t="str">
            <v>K-m3</v>
          </cell>
          <cell r="B88" t="str">
            <v>計</v>
          </cell>
          <cell r="C88">
            <v>10</v>
          </cell>
          <cell r="D88" t="str">
            <v>計</v>
          </cell>
          <cell r="E88" t="str">
            <v>計</v>
          </cell>
        </row>
        <row r="89">
          <cell r="B89">
            <v>0</v>
          </cell>
          <cell r="C89" t="str">
            <v/>
          </cell>
          <cell r="D89" t="str">
            <v/>
          </cell>
          <cell r="E89">
            <v>0</v>
          </cell>
        </row>
        <row r="90">
          <cell r="A90" t="str">
            <v>K-m3</v>
          </cell>
          <cell r="B90" t="str">
            <v>計</v>
          </cell>
          <cell r="C90">
            <v>1</v>
          </cell>
          <cell r="D90" t="str">
            <v>計</v>
          </cell>
          <cell r="E90" t="str">
            <v>計</v>
          </cell>
        </row>
        <row r="93">
          <cell r="A93" t="str">
            <v>コンクリート打設</v>
          </cell>
          <cell r="B93" t="str">
            <v>ブーム型</v>
          </cell>
        </row>
        <row r="94">
          <cell r="A94" t="str">
            <v>１0.0 ｍ3当り</v>
          </cell>
          <cell r="B94" t="str">
            <v>￥</v>
          </cell>
          <cell r="C94">
            <v>20432</v>
          </cell>
          <cell r="D94" t="str">
            <v>￥</v>
          </cell>
          <cell r="E94">
            <v>20432</v>
          </cell>
        </row>
        <row r="96">
          <cell r="C96" t="str">
            <v>数量</v>
          </cell>
          <cell r="D96" t="str">
            <v>項目</v>
          </cell>
          <cell r="E96" t="str">
            <v>名    称</v>
          </cell>
        </row>
        <row r="97">
          <cell r="A97" t="str">
            <v>co24-8-25</v>
          </cell>
          <cell r="B97" t="str">
            <v>コンクリート</v>
          </cell>
          <cell r="C97">
            <v>10.7</v>
          </cell>
          <cell r="D97" t="str">
            <v>コンクリート</v>
          </cell>
          <cell r="E97" t="str">
            <v>コンクリート</v>
          </cell>
        </row>
        <row r="98">
          <cell r="A98" t="str">
            <v>r-sewa</v>
          </cell>
          <cell r="B98" t="str">
            <v>労務費</v>
          </cell>
          <cell r="C98">
            <v>0.8</v>
          </cell>
          <cell r="D98" t="str">
            <v>労務費</v>
          </cell>
          <cell r="E98" t="str">
            <v>労務費</v>
          </cell>
        </row>
        <row r="99">
          <cell r="A99" t="str">
            <v>R-toku</v>
          </cell>
          <cell r="B99" t="str">
            <v>労務費</v>
          </cell>
          <cell r="C99">
            <v>1.6</v>
          </cell>
          <cell r="D99" t="str">
            <v>〃</v>
          </cell>
          <cell r="E99" t="str">
            <v>〃</v>
          </cell>
        </row>
        <row r="100">
          <cell r="A100" t="str">
            <v>R-futuu</v>
          </cell>
          <cell r="B100" t="str">
            <v>労務費</v>
          </cell>
          <cell r="C100">
            <v>3.5</v>
          </cell>
          <cell r="D100" t="str">
            <v>〃</v>
          </cell>
          <cell r="E100" t="str">
            <v>〃</v>
          </cell>
        </row>
        <row r="101">
          <cell r="A101" t="str">
            <v>SONOTA</v>
          </cell>
          <cell r="B101" t="str">
            <v>その他</v>
          </cell>
          <cell r="C101">
            <v>1</v>
          </cell>
          <cell r="D101" t="str">
            <v>その他</v>
          </cell>
          <cell r="E101" t="str">
            <v>その他</v>
          </cell>
        </row>
        <row r="102">
          <cell r="A102" t="str">
            <v>R-futuu</v>
          </cell>
          <cell r="B102" t="str">
            <v>労務費</v>
          </cell>
          <cell r="C102">
            <v>0.6</v>
          </cell>
          <cell r="D102" t="str">
            <v>労務費</v>
          </cell>
          <cell r="E102" t="str">
            <v>労務費</v>
          </cell>
        </row>
        <row r="103">
          <cell r="A103" t="str">
            <v>SONOTA</v>
          </cell>
          <cell r="B103" t="str">
            <v>その他</v>
          </cell>
          <cell r="C103">
            <v>1</v>
          </cell>
          <cell r="D103" t="str">
            <v>その他</v>
          </cell>
          <cell r="E103" t="str">
            <v>その他</v>
          </cell>
        </row>
        <row r="104">
          <cell r="B104">
            <v>0</v>
          </cell>
          <cell r="C104" t="str">
            <v/>
          </cell>
          <cell r="D104" t="str">
            <v/>
          </cell>
          <cell r="E104">
            <v>0</v>
          </cell>
        </row>
        <row r="105">
          <cell r="B105">
            <v>0</v>
          </cell>
          <cell r="C105" t="str">
            <v/>
          </cell>
          <cell r="D105" t="str">
            <v/>
          </cell>
          <cell r="E105">
            <v>0</v>
          </cell>
        </row>
        <row r="106">
          <cell r="A106" t="str">
            <v>K-m3</v>
          </cell>
          <cell r="B106" t="str">
            <v>計</v>
          </cell>
          <cell r="C106">
            <v>10</v>
          </cell>
          <cell r="D106" t="str">
            <v>計</v>
          </cell>
          <cell r="E106" t="str">
            <v>計</v>
          </cell>
        </row>
        <row r="107">
          <cell r="B107">
            <v>0</v>
          </cell>
          <cell r="C107" t="str">
            <v/>
          </cell>
          <cell r="D107" t="str">
            <v/>
          </cell>
          <cell r="E107">
            <v>0</v>
          </cell>
        </row>
        <row r="108">
          <cell r="A108" t="str">
            <v>K-m3</v>
          </cell>
          <cell r="B108" t="str">
            <v>計</v>
          </cell>
          <cell r="C108">
            <v>1</v>
          </cell>
          <cell r="D108" t="str">
            <v>計</v>
          </cell>
          <cell r="E108" t="str">
            <v>計</v>
          </cell>
        </row>
        <row r="111">
          <cell r="A111" t="str">
            <v>ポンプ組立て</v>
          </cell>
          <cell r="B111" t="str">
            <v>配管型</v>
          </cell>
        </row>
        <row r="112">
          <cell r="A112" t="str">
            <v>１.0 回当り</v>
          </cell>
          <cell r="B112" t="str">
            <v>￥</v>
          </cell>
          <cell r="C112" t="e">
            <v>#VALUE!</v>
          </cell>
          <cell r="D112" t="str">
            <v>￥</v>
          </cell>
          <cell r="E112" t="e">
            <v>#VALUE!</v>
          </cell>
        </row>
        <row r="114">
          <cell r="C114" t="str">
            <v>数量</v>
          </cell>
          <cell r="D114" t="str">
            <v>項目</v>
          </cell>
          <cell r="E114" t="str">
            <v>名    称</v>
          </cell>
        </row>
        <row r="115">
          <cell r="B115" t="str">
            <v>ポンプ車損料</v>
          </cell>
          <cell r="C115">
            <v>5</v>
          </cell>
          <cell r="D115" t="str">
            <v>ポンプ車損料</v>
          </cell>
          <cell r="E115" t="str">
            <v>ポンプ車損料</v>
          </cell>
        </row>
        <row r="116">
          <cell r="A116" t="str">
            <v>nen-K</v>
          </cell>
          <cell r="B116" t="str">
            <v>燃料費</v>
          </cell>
          <cell r="C116">
            <v>9.8000000000000007</v>
          </cell>
          <cell r="D116" t="str">
            <v>燃料費</v>
          </cell>
          <cell r="E116" t="str">
            <v>燃料費</v>
          </cell>
        </row>
        <row r="117">
          <cell r="A117" t="str">
            <v>r-tokuun</v>
          </cell>
          <cell r="B117" t="str">
            <v>労務費</v>
          </cell>
          <cell r="C117">
            <v>0.6</v>
          </cell>
          <cell r="D117" t="str">
            <v>労務費</v>
          </cell>
          <cell r="E117" t="str">
            <v>労務費</v>
          </cell>
        </row>
        <row r="118">
          <cell r="A118" t="str">
            <v>r-futuu</v>
          </cell>
          <cell r="B118" t="str">
            <v>労務費</v>
          </cell>
          <cell r="C118">
            <v>1.2</v>
          </cell>
          <cell r="D118" t="str">
            <v>〃</v>
          </cell>
          <cell r="E118" t="str">
            <v>〃</v>
          </cell>
        </row>
        <row r="119">
          <cell r="A119" t="str">
            <v>SONOTA</v>
          </cell>
          <cell r="B119" t="str">
            <v>その他</v>
          </cell>
          <cell r="C119">
            <v>1</v>
          </cell>
          <cell r="D119" t="str">
            <v>その他</v>
          </cell>
          <cell r="E119" t="str">
            <v>その他</v>
          </cell>
        </row>
        <row r="120">
          <cell r="B120">
            <v>0</v>
          </cell>
          <cell r="C120" t="str">
            <v/>
          </cell>
          <cell r="D120" t="str">
            <v/>
          </cell>
          <cell r="E120">
            <v>0</v>
          </cell>
        </row>
        <row r="121">
          <cell r="B121">
            <v>0</v>
          </cell>
          <cell r="C121" t="str">
            <v/>
          </cell>
          <cell r="D121" t="str">
            <v/>
          </cell>
          <cell r="E121">
            <v>0</v>
          </cell>
        </row>
        <row r="122">
          <cell r="B122">
            <v>0</v>
          </cell>
          <cell r="C122" t="str">
            <v/>
          </cell>
          <cell r="D122" t="str">
            <v/>
          </cell>
          <cell r="E122">
            <v>0</v>
          </cell>
        </row>
        <row r="123">
          <cell r="B123">
            <v>0</v>
          </cell>
          <cell r="C123" t="str">
            <v/>
          </cell>
          <cell r="D123" t="str">
            <v/>
          </cell>
          <cell r="E123">
            <v>0</v>
          </cell>
        </row>
        <row r="124">
          <cell r="B124">
            <v>0</v>
          </cell>
          <cell r="C124" t="str">
            <v/>
          </cell>
          <cell r="D124" t="str">
            <v/>
          </cell>
          <cell r="E124">
            <v>0</v>
          </cell>
        </row>
        <row r="125">
          <cell r="B125">
            <v>0</v>
          </cell>
          <cell r="C125" t="str">
            <v/>
          </cell>
          <cell r="D125" t="str">
            <v/>
          </cell>
          <cell r="E125">
            <v>0</v>
          </cell>
        </row>
        <row r="126">
          <cell r="A126" t="str">
            <v>K</v>
          </cell>
          <cell r="B126" t="str">
            <v>計</v>
          </cell>
          <cell r="C126">
            <v>1</v>
          </cell>
          <cell r="D126" t="str">
            <v>計</v>
          </cell>
          <cell r="E126" t="str">
            <v>計</v>
          </cell>
        </row>
        <row r="129">
          <cell r="A129" t="str">
            <v>ポンプ組立て</v>
          </cell>
          <cell r="B129" t="str">
            <v>ブーム型</v>
          </cell>
        </row>
        <row r="130">
          <cell r="A130" t="str">
            <v>１.0 回当り</v>
          </cell>
          <cell r="B130" t="str">
            <v>￥</v>
          </cell>
          <cell r="C130" t="e">
            <v>#VALUE!</v>
          </cell>
          <cell r="D130" t="str">
            <v>￥</v>
          </cell>
          <cell r="E130" t="e">
            <v>#VALUE!</v>
          </cell>
        </row>
        <row r="132">
          <cell r="C132" t="str">
            <v>数量</v>
          </cell>
          <cell r="D132" t="str">
            <v>項目</v>
          </cell>
          <cell r="E132" t="str">
            <v>名    称</v>
          </cell>
        </row>
        <row r="133">
          <cell r="B133" t="str">
            <v>ポンプ車損料</v>
          </cell>
          <cell r="C133">
            <v>4</v>
          </cell>
          <cell r="D133" t="str">
            <v>ポンプ車損料</v>
          </cell>
          <cell r="E133" t="str">
            <v>ポンプ車損料</v>
          </cell>
        </row>
        <row r="134">
          <cell r="A134" t="str">
            <v>nen-K</v>
          </cell>
          <cell r="B134" t="str">
            <v>燃料費</v>
          </cell>
          <cell r="C134">
            <v>9.8000000000000007</v>
          </cell>
          <cell r="D134" t="str">
            <v>燃料費</v>
          </cell>
          <cell r="E134" t="str">
            <v>燃料費</v>
          </cell>
        </row>
        <row r="135">
          <cell r="A135" t="str">
            <v>r-tokuun</v>
          </cell>
          <cell r="B135" t="str">
            <v>労務費</v>
          </cell>
          <cell r="C135">
            <v>0.5</v>
          </cell>
          <cell r="D135" t="str">
            <v>労務費</v>
          </cell>
          <cell r="E135" t="str">
            <v>労務費</v>
          </cell>
        </row>
        <row r="136">
          <cell r="A136" t="str">
            <v>r-futuu</v>
          </cell>
          <cell r="B136" t="str">
            <v>労務費</v>
          </cell>
          <cell r="C136">
            <v>1</v>
          </cell>
          <cell r="D136" t="str">
            <v>〃</v>
          </cell>
          <cell r="E136" t="str">
            <v>〃</v>
          </cell>
        </row>
        <row r="137">
          <cell r="A137" t="str">
            <v>SONOTA</v>
          </cell>
          <cell r="B137" t="str">
            <v>その他</v>
          </cell>
          <cell r="C137">
            <v>1</v>
          </cell>
          <cell r="D137" t="str">
            <v>その他</v>
          </cell>
          <cell r="E137" t="str">
            <v>その他</v>
          </cell>
        </row>
        <row r="138">
          <cell r="B138">
            <v>0</v>
          </cell>
          <cell r="C138" t="str">
            <v/>
          </cell>
          <cell r="D138" t="str">
            <v/>
          </cell>
          <cell r="E138">
            <v>0</v>
          </cell>
        </row>
        <row r="139">
          <cell r="B139">
            <v>0</v>
          </cell>
          <cell r="C139" t="str">
            <v/>
          </cell>
          <cell r="D139" t="str">
            <v/>
          </cell>
          <cell r="E139">
            <v>0</v>
          </cell>
        </row>
        <row r="140">
          <cell r="B140">
            <v>0</v>
          </cell>
          <cell r="C140" t="str">
            <v/>
          </cell>
          <cell r="D140" t="str">
            <v/>
          </cell>
          <cell r="E140">
            <v>0</v>
          </cell>
        </row>
        <row r="141">
          <cell r="B141">
            <v>0</v>
          </cell>
          <cell r="C141" t="str">
            <v/>
          </cell>
          <cell r="D141" t="str">
            <v/>
          </cell>
          <cell r="E141">
            <v>0</v>
          </cell>
        </row>
        <row r="142">
          <cell r="B142">
            <v>0</v>
          </cell>
          <cell r="C142" t="str">
            <v/>
          </cell>
          <cell r="D142" t="str">
            <v/>
          </cell>
          <cell r="E142">
            <v>0</v>
          </cell>
        </row>
        <row r="143">
          <cell r="B143">
            <v>0</v>
          </cell>
          <cell r="C143" t="str">
            <v/>
          </cell>
          <cell r="D143" t="str">
            <v/>
          </cell>
          <cell r="E143">
            <v>0</v>
          </cell>
        </row>
        <row r="144">
          <cell r="A144" t="str">
            <v>K</v>
          </cell>
          <cell r="B144" t="str">
            <v>計</v>
          </cell>
          <cell r="C144">
            <v>1</v>
          </cell>
          <cell r="D144" t="str">
            <v>計</v>
          </cell>
          <cell r="E144" t="str">
            <v>計</v>
          </cell>
        </row>
        <row r="147">
          <cell r="A147" t="str">
            <v>ポンプ運転</v>
          </cell>
          <cell r="B147" t="str">
            <v>配管型</v>
          </cell>
        </row>
        <row r="148">
          <cell r="A148" t="str">
            <v>１00.0 ｍ3当り</v>
          </cell>
          <cell r="B148" t="str">
            <v>￥</v>
          </cell>
          <cell r="C148" t="e">
            <v>#VALUE!</v>
          </cell>
          <cell r="D148" t="str">
            <v>￥</v>
          </cell>
          <cell r="E148" t="e">
            <v>#VALUE!</v>
          </cell>
        </row>
        <row r="150">
          <cell r="C150" t="str">
            <v>数量</v>
          </cell>
          <cell r="D150" t="str">
            <v>項目</v>
          </cell>
          <cell r="E150" t="str">
            <v>名    称</v>
          </cell>
        </row>
        <row r="151">
          <cell r="B151" t="str">
            <v>ポンプ車損料</v>
          </cell>
          <cell r="C151">
            <v>4.2</v>
          </cell>
          <cell r="D151" t="str">
            <v>ポンプ車損料</v>
          </cell>
          <cell r="E151" t="str">
            <v>ポンプ車損料</v>
          </cell>
        </row>
        <row r="152">
          <cell r="A152" t="str">
            <v>nen-K</v>
          </cell>
          <cell r="B152" t="str">
            <v>燃料費</v>
          </cell>
          <cell r="C152">
            <v>42</v>
          </cell>
          <cell r="D152" t="str">
            <v>燃料費</v>
          </cell>
          <cell r="E152" t="str">
            <v>燃料費</v>
          </cell>
        </row>
        <row r="153">
          <cell r="A153" t="str">
            <v>r-tokuun</v>
          </cell>
          <cell r="B153" t="str">
            <v>労務費</v>
          </cell>
          <cell r="C153">
            <v>0.6</v>
          </cell>
          <cell r="D153" t="str">
            <v>労務費</v>
          </cell>
          <cell r="E153" t="str">
            <v>労務費</v>
          </cell>
        </row>
        <row r="154">
          <cell r="A154" t="str">
            <v>r-futuu</v>
          </cell>
          <cell r="B154" t="str">
            <v>労務費</v>
          </cell>
          <cell r="C154">
            <v>1.2</v>
          </cell>
          <cell r="D154" t="str">
            <v>〃</v>
          </cell>
          <cell r="E154" t="str">
            <v>〃</v>
          </cell>
        </row>
        <row r="155">
          <cell r="A155" t="str">
            <v>SONOTA</v>
          </cell>
          <cell r="B155" t="str">
            <v>その他</v>
          </cell>
          <cell r="C155">
            <v>1</v>
          </cell>
          <cell r="D155" t="str">
            <v>その他</v>
          </cell>
          <cell r="E155" t="str">
            <v>その他</v>
          </cell>
        </row>
        <row r="156">
          <cell r="E156">
            <v>0</v>
          </cell>
        </row>
        <row r="157">
          <cell r="B157">
            <v>0</v>
          </cell>
          <cell r="C157" t="str">
            <v/>
          </cell>
          <cell r="D157" t="str">
            <v/>
          </cell>
          <cell r="E157">
            <v>0</v>
          </cell>
        </row>
        <row r="158">
          <cell r="B158">
            <v>0</v>
          </cell>
          <cell r="C158" t="str">
            <v/>
          </cell>
          <cell r="D158" t="str">
            <v/>
          </cell>
          <cell r="E158">
            <v>0</v>
          </cell>
        </row>
        <row r="159">
          <cell r="B159">
            <v>0</v>
          </cell>
          <cell r="C159" t="str">
            <v/>
          </cell>
          <cell r="D159" t="str">
            <v/>
          </cell>
          <cell r="E159">
            <v>0</v>
          </cell>
        </row>
        <row r="160">
          <cell r="A160" t="str">
            <v>K-m3</v>
          </cell>
          <cell r="B160" t="str">
            <v>計</v>
          </cell>
          <cell r="C160">
            <v>100</v>
          </cell>
          <cell r="D160" t="str">
            <v>計</v>
          </cell>
          <cell r="E160" t="str">
            <v>計</v>
          </cell>
        </row>
        <row r="161">
          <cell r="B161">
            <v>0</v>
          </cell>
          <cell r="C161" t="str">
            <v/>
          </cell>
          <cell r="D161" t="str">
            <v/>
          </cell>
          <cell r="E161">
            <v>0</v>
          </cell>
        </row>
        <row r="162">
          <cell r="A162" t="str">
            <v>K-m3</v>
          </cell>
          <cell r="B162" t="str">
            <v>計</v>
          </cell>
          <cell r="C162">
            <v>1</v>
          </cell>
          <cell r="D162" t="str">
            <v>計</v>
          </cell>
          <cell r="E162" t="str">
            <v>計</v>
          </cell>
        </row>
        <row r="165">
          <cell r="A165" t="str">
            <v>ポンプ運転</v>
          </cell>
          <cell r="B165" t="str">
            <v>ブーム型</v>
          </cell>
        </row>
        <row r="166">
          <cell r="A166" t="str">
            <v>１00.0 ｍ3当り</v>
          </cell>
          <cell r="B166" t="str">
            <v>￥</v>
          </cell>
          <cell r="C166" t="e">
            <v>#VALUE!</v>
          </cell>
          <cell r="D166" t="str">
            <v>￥</v>
          </cell>
          <cell r="E166" t="e">
            <v>#VALUE!</v>
          </cell>
        </row>
        <row r="168">
          <cell r="C168" t="str">
            <v>数量</v>
          </cell>
          <cell r="D168" t="str">
            <v>名    称</v>
          </cell>
          <cell r="E168" t="str">
            <v>名    称</v>
          </cell>
        </row>
        <row r="169">
          <cell r="B169" t="str">
            <v>ポンプ車損料</v>
          </cell>
          <cell r="C169">
            <v>3.9</v>
          </cell>
          <cell r="D169" t="str">
            <v>ポンプ車損料</v>
          </cell>
          <cell r="E169" t="str">
            <v>ポンプ車損料</v>
          </cell>
        </row>
        <row r="170">
          <cell r="A170" t="str">
            <v>nen-K</v>
          </cell>
          <cell r="B170" t="str">
            <v>燃料費</v>
          </cell>
          <cell r="C170">
            <v>43</v>
          </cell>
          <cell r="D170" t="str">
            <v>燃料費</v>
          </cell>
          <cell r="E170" t="str">
            <v>燃料費</v>
          </cell>
        </row>
        <row r="171">
          <cell r="A171" t="str">
            <v>r-tokuun</v>
          </cell>
          <cell r="B171" t="str">
            <v>労務費</v>
          </cell>
          <cell r="C171">
            <v>0.6</v>
          </cell>
          <cell r="D171" t="str">
            <v>労務費</v>
          </cell>
          <cell r="E171" t="str">
            <v>労務費</v>
          </cell>
        </row>
        <row r="172">
          <cell r="A172" t="str">
            <v>r-futuu</v>
          </cell>
          <cell r="B172" t="str">
            <v>労務費</v>
          </cell>
          <cell r="C172">
            <v>1.2</v>
          </cell>
          <cell r="D172" t="str">
            <v>〃</v>
          </cell>
          <cell r="E172" t="str">
            <v>〃</v>
          </cell>
        </row>
        <row r="173">
          <cell r="A173" t="str">
            <v>SONOTA</v>
          </cell>
          <cell r="B173" t="str">
            <v>その他</v>
          </cell>
          <cell r="C173">
            <v>1</v>
          </cell>
          <cell r="D173" t="str">
            <v>その他</v>
          </cell>
          <cell r="E173" t="str">
            <v>その他</v>
          </cell>
        </row>
        <row r="174">
          <cell r="E174">
            <v>0</v>
          </cell>
        </row>
        <row r="175">
          <cell r="B175">
            <v>0</v>
          </cell>
          <cell r="C175" t="str">
            <v/>
          </cell>
          <cell r="D175" t="str">
            <v/>
          </cell>
          <cell r="E175">
            <v>0</v>
          </cell>
        </row>
        <row r="176">
          <cell r="B176">
            <v>0</v>
          </cell>
          <cell r="C176" t="str">
            <v/>
          </cell>
          <cell r="D176" t="str">
            <v/>
          </cell>
          <cell r="E176">
            <v>0</v>
          </cell>
        </row>
        <row r="177">
          <cell r="B177">
            <v>0</v>
          </cell>
          <cell r="C177" t="str">
            <v/>
          </cell>
          <cell r="D177" t="str">
            <v/>
          </cell>
          <cell r="E177">
            <v>0</v>
          </cell>
        </row>
        <row r="178">
          <cell r="A178" t="str">
            <v>K-m3</v>
          </cell>
          <cell r="B178" t="str">
            <v>計</v>
          </cell>
          <cell r="C178">
            <v>100</v>
          </cell>
          <cell r="D178" t="str">
            <v>計</v>
          </cell>
          <cell r="E178" t="str">
            <v>計</v>
          </cell>
        </row>
        <row r="179">
          <cell r="B179">
            <v>0</v>
          </cell>
          <cell r="C179" t="str">
            <v/>
          </cell>
          <cell r="D179" t="str">
            <v/>
          </cell>
          <cell r="E179">
            <v>0</v>
          </cell>
        </row>
        <row r="180">
          <cell r="A180" t="str">
            <v>K-m3</v>
          </cell>
          <cell r="B180" t="str">
            <v>計</v>
          </cell>
          <cell r="C180">
            <v>1</v>
          </cell>
          <cell r="D180" t="str">
            <v>計</v>
          </cell>
          <cell r="E180" t="str">
            <v>計</v>
          </cell>
        </row>
        <row r="183">
          <cell r="A183" t="str">
            <v>型枠工</v>
          </cell>
          <cell r="B183" t="str">
            <v>小型構造物</v>
          </cell>
        </row>
        <row r="184">
          <cell r="A184" t="str">
            <v>１00.0 ｍ2当り</v>
          </cell>
          <cell r="B184" t="str">
            <v>￥</v>
          </cell>
          <cell r="C184">
            <v>5933</v>
          </cell>
          <cell r="D184" t="str">
            <v>￥</v>
          </cell>
          <cell r="E184">
            <v>5933</v>
          </cell>
        </row>
        <row r="186">
          <cell r="C186" t="str">
            <v>数量</v>
          </cell>
          <cell r="D186" t="str">
            <v>項目</v>
          </cell>
          <cell r="E186" t="str">
            <v>名    称</v>
          </cell>
        </row>
        <row r="187">
          <cell r="A187" t="str">
            <v>R-sewa</v>
          </cell>
          <cell r="B187" t="str">
            <v>労務費</v>
          </cell>
          <cell r="C187">
            <v>3.2</v>
          </cell>
          <cell r="D187" t="str">
            <v>労務費</v>
          </cell>
          <cell r="E187" t="str">
            <v>労務費</v>
          </cell>
        </row>
        <row r="188">
          <cell r="A188" t="str">
            <v>R-kata</v>
          </cell>
          <cell r="B188" t="str">
            <v>労務費</v>
          </cell>
          <cell r="C188">
            <v>13.6</v>
          </cell>
          <cell r="D188" t="str">
            <v>〃</v>
          </cell>
          <cell r="E188" t="str">
            <v>〃</v>
          </cell>
        </row>
        <row r="189">
          <cell r="A189" t="str">
            <v>R-futuu</v>
          </cell>
          <cell r="B189" t="str">
            <v>労務費</v>
          </cell>
          <cell r="C189">
            <v>16.600000000000001</v>
          </cell>
          <cell r="D189" t="str">
            <v>〃</v>
          </cell>
          <cell r="E189" t="str">
            <v>〃</v>
          </cell>
        </row>
        <row r="190">
          <cell r="A190" t="str">
            <v>SONOTA</v>
          </cell>
          <cell r="B190" t="str">
            <v>その他</v>
          </cell>
          <cell r="C190">
            <v>1</v>
          </cell>
          <cell r="D190" t="str">
            <v>その他</v>
          </cell>
          <cell r="E190" t="str">
            <v>その他</v>
          </cell>
        </row>
        <row r="191">
          <cell r="B191">
            <v>0</v>
          </cell>
          <cell r="C191" t="str">
            <v/>
          </cell>
          <cell r="D191" t="str">
            <v/>
          </cell>
          <cell r="E191">
            <v>0</v>
          </cell>
        </row>
        <row r="192">
          <cell r="B192">
            <v>0</v>
          </cell>
          <cell r="C192" t="str">
            <v/>
          </cell>
          <cell r="D192" t="str">
            <v/>
          </cell>
          <cell r="E192">
            <v>0</v>
          </cell>
        </row>
        <row r="193">
          <cell r="B193">
            <v>0</v>
          </cell>
          <cell r="C193" t="str">
            <v/>
          </cell>
          <cell r="D193" t="str">
            <v/>
          </cell>
          <cell r="E193">
            <v>0</v>
          </cell>
        </row>
        <row r="194">
          <cell r="B194">
            <v>0</v>
          </cell>
          <cell r="C194" t="str">
            <v/>
          </cell>
          <cell r="D194" t="str">
            <v/>
          </cell>
          <cell r="E194">
            <v>0</v>
          </cell>
        </row>
        <row r="195">
          <cell r="B195">
            <v>0</v>
          </cell>
          <cell r="C195" t="str">
            <v/>
          </cell>
          <cell r="D195" t="str">
            <v/>
          </cell>
          <cell r="E195">
            <v>0</v>
          </cell>
        </row>
        <row r="196">
          <cell r="A196" t="str">
            <v>K-m2</v>
          </cell>
          <cell r="B196" t="str">
            <v>計</v>
          </cell>
          <cell r="C196">
            <v>100</v>
          </cell>
          <cell r="D196" t="str">
            <v>計</v>
          </cell>
          <cell r="E196" t="str">
            <v>計</v>
          </cell>
        </row>
        <row r="197">
          <cell r="B197">
            <v>0</v>
          </cell>
          <cell r="C197" t="str">
            <v/>
          </cell>
          <cell r="D197" t="str">
            <v/>
          </cell>
          <cell r="E197">
            <v>0</v>
          </cell>
        </row>
        <row r="198">
          <cell r="A198" t="str">
            <v>K-m2</v>
          </cell>
          <cell r="B198" t="str">
            <v>計</v>
          </cell>
          <cell r="C198">
            <v>1</v>
          </cell>
          <cell r="D198" t="str">
            <v>計</v>
          </cell>
          <cell r="E198" t="str">
            <v>計</v>
          </cell>
        </row>
        <row r="201">
          <cell r="A201" t="str">
            <v>型枠工</v>
          </cell>
          <cell r="B201" t="str">
            <v>基礎程度</v>
          </cell>
        </row>
        <row r="202">
          <cell r="A202" t="str">
            <v>１00.0 ｍ2当り</v>
          </cell>
          <cell r="B202" t="str">
            <v>￥</v>
          </cell>
          <cell r="C202">
            <v>2662</v>
          </cell>
          <cell r="D202" t="str">
            <v>￥</v>
          </cell>
          <cell r="E202">
            <v>2662</v>
          </cell>
        </row>
        <row r="204">
          <cell r="C204" t="str">
            <v>数量</v>
          </cell>
          <cell r="D204" t="str">
            <v>名    称</v>
          </cell>
          <cell r="E204" t="str">
            <v>名    称</v>
          </cell>
        </row>
        <row r="205">
          <cell r="A205" t="str">
            <v>son-go</v>
          </cell>
          <cell r="B205" t="str">
            <v>合板損料</v>
          </cell>
          <cell r="C205">
            <v>125</v>
          </cell>
          <cell r="D205" t="str">
            <v>合板損料</v>
          </cell>
          <cell r="E205" t="str">
            <v>合板損料</v>
          </cell>
        </row>
        <row r="206">
          <cell r="A206" t="str">
            <v>son-san</v>
          </cell>
          <cell r="B206" t="str">
            <v>さん材損料</v>
          </cell>
          <cell r="C206">
            <v>0.7</v>
          </cell>
          <cell r="D206" t="str">
            <v>さん材損料</v>
          </cell>
          <cell r="E206" t="str">
            <v>さん材損料</v>
          </cell>
        </row>
        <row r="207">
          <cell r="A207" t="str">
            <v>son-kaku</v>
          </cell>
          <cell r="B207" t="str">
            <v>角材損料</v>
          </cell>
          <cell r="C207">
            <v>2</v>
          </cell>
          <cell r="D207" t="str">
            <v>角材損料</v>
          </cell>
          <cell r="E207" t="str">
            <v>角材損料</v>
          </cell>
        </row>
        <row r="208">
          <cell r="A208" t="str">
            <v>nama</v>
          </cell>
          <cell r="B208" t="str">
            <v>鉄線</v>
          </cell>
          <cell r="C208">
            <v>9</v>
          </cell>
          <cell r="D208" t="str">
            <v>鉄線</v>
          </cell>
          <cell r="E208" t="str">
            <v>鉄線</v>
          </cell>
        </row>
        <row r="209">
          <cell r="A209" t="str">
            <v>kugi</v>
          </cell>
          <cell r="B209" t="str">
            <v>釘金物</v>
          </cell>
          <cell r="C209">
            <v>4</v>
          </cell>
          <cell r="D209" t="str">
            <v>釘金物</v>
          </cell>
          <cell r="E209" t="str">
            <v>釘金物</v>
          </cell>
        </row>
        <row r="210">
          <cell r="A210" t="str">
            <v>haku</v>
          </cell>
          <cell r="B210" t="str">
            <v>剥離剤</v>
          </cell>
          <cell r="C210">
            <v>2</v>
          </cell>
          <cell r="D210" t="str">
            <v>剥離剤</v>
          </cell>
          <cell r="E210" t="str">
            <v>剥離剤</v>
          </cell>
        </row>
        <row r="211">
          <cell r="A211" t="str">
            <v>r-kata</v>
          </cell>
          <cell r="B211" t="str">
            <v>労務費</v>
          </cell>
          <cell r="C211">
            <v>7</v>
          </cell>
          <cell r="D211" t="str">
            <v>労務費</v>
          </cell>
          <cell r="E211" t="str">
            <v>労務費</v>
          </cell>
        </row>
        <row r="212">
          <cell r="A212" t="str">
            <v>r-futuu</v>
          </cell>
          <cell r="B212" t="str">
            <v>労務費</v>
          </cell>
          <cell r="C212">
            <v>4</v>
          </cell>
          <cell r="D212" t="str">
            <v>〃</v>
          </cell>
          <cell r="E212" t="str">
            <v>〃</v>
          </cell>
        </row>
        <row r="213">
          <cell r="A213" t="str">
            <v>sonota</v>
          </cell>
          <cell r="B213" t="str">
            <v>その他</v>
          </cell>
          <cell r="C213">
            <v>1</v>
          </cell>
          <cell r="D213" t="str">
            <v>その他</v>
          </cell>
          <cell r="E213" t="str">
            <v>その他</v>
          </cell>
        </row>
        <row r="214">
          <cell r="A214" t="str">
            <v>K-m2</v>
          </cell>
          <cell r="B214" t="str">
            <v>計</v>
          </cell>
          <cell r="C214">
            <v>100</v>
          </cell>
          <cell r="D214" t="str">
            <v>計</v>
          </cell>
          <cell r="E214" t="str">
            <v>計</v>
          </cell>
        </row>
        <row r="215">
          <cell r="B215">
            <v>0</v>
          </cell>
          <cell r="C215" t="str">
            <v/>
          </cell>
          <cell r="D215" t="str">
            <v/>
          </cell>
          <cell r="E215">
            <v>0</v>
          </cell>
        </row>
        <row r="216">
          <cell r="A216" t="str">
            <v>K-m2</v>
          </cell>
          <cell r="B216" t="str">
            <v>計</v>
          </cell>
          <cell r="C216">
            <v>1</v>
          </cell>
          <cell r="D216" t="str">
            <v>計</v>
          </cell>
          <cell r="E216" t="str">
            <v>計</v>
          </cell>
        </row>
        <row r="219">
          <cell r="A219" t="str">
            <v>型枠工</v>
          </cell>
          <cell r="B219" t="str">
            <v>鉄筋コンクリート</v>
          </cell>
        </row>
        <row r="220">
          <cell r="A220" t="str">
            <v>１00.0 ｍ2当り</v>
          </cell>
          <cell r="B220" t="str">
            <v>￥</v>
          </cell>
          <cell r="C220">
            <v>3820</v>
          </cell>
          <cell r="D220" t="str">
            <v>￥</v>
          </cell>
          <cell r="E220">
            <v>3820</v>
          </cell>
        </row>
        <row r="222">
          <cell r="C222" t="str">
            <v>数量</v>
          </cell>
          <cell r="D222" t="str">
            <v>項目</v>
          </cell>
          <cell r="E222" t="str">
            <v>名    称</v>
          </cell>
        </row>
        <row r="223">
          <cell r="A223" t="str">
            <v>son-go</v>
          </cell>
          <cell r="B223" t="str">
            <v>合板損料</v>
          </cell>
          <cell r="C223">
            <v>104</v>
          </cell>
          <cell r="D223" t="str">
            <v>合板損料</v>
          </cell>
          <cell r="E223" t="str">
            <v>合板損料</v>
          </cell>
        </row>
        <row r="224">
          <cell r="A224" t="str">
            <v>son-san</v>
          </cell>
          <cell r="B224" t="str">
            <v>さん材損料</v>
          </cell>
          <cell r="C224">
            <v>0.4</v>
          </cell>
          <cell r="D224" t="str">
            <v>さん材損料</v>
          </cell>
          <cell r="E224" t="str">
            <v>さん材損料</v>
          </cell>
        </row>
        <row r="225">
          <cell r="A225" t="str">
            <v>son-kaku</v>
          </cell>
          <cell r="B225" t="str">
            <v>角材損料</v>
          </cell>
          <cell r="C225">
            <v>0.3</v>
          </cell>
          <cell r="D225" t="str">
            <v>角材損料</v>
          </cell>
          <cell r="E225" t="str">
            <v>角材損料</v>
          </cell>
        </row>
        <row r="226">
          <cell r="A226" t="str">
            <v>son-maru</v>
          </cell>
          <cell r="B226" t="str">
            <v>丸パイプ損料</v>
          </cell>
          <cell r="C226">
            <v>733</v>
          </cell>
          <cell r="D226" t="str">
            <v>丸パイプ損料</v>
          </cell>
          <cell r="E226" t="str">
            <v>丸パイプ損料</v>
          </cell>
        </row>
        <row r="227">
          <cell r="A227" t="str">
            <v>son-sapo</v>
          </cell>
          <cell r="B227" t="str">
            <v>パイプサポート損料</v>
          </cell>
          <cell r="C227">
            <v>44</v>
          </cell>
          <cell r="D227" t="str">
            <v>パイプサポート損料</v>
          </cell>
          <cell r="E227" t="str">
            <v>パイプサポート損料</v>
          </cell>
        </row>
        <row r="228">
          <cell r="A228" t="str">
            <v>sepa500</v>
          </cell>
          <cell r="B228" t="str">
            <v>セパレータ</v>
          </cell>
          <cell r="C228">
            <v>174</v>
          </cell>
          <cell r="D228" t="str">
            <v>セパレータ</v>
          </cell>
          <cell r="E228" t="str">
            <v>セパレータ</v>
          </cell>
        </row>
        <row r="229">
          <cell r="A229" t="str">
            <v>son-tai</v>
          </cell>
          <cell r="B229" t="str">
            <v>フォームタイ損料</v>
          </cell>
          <cell r="C229">
            <v>348</v>
          </cell>
          <cell r="D229" t="str">
            <v>フォームタイ損料</v>
          </cell>
          <cell r="E229" t="str">
            <v>フォームタイ損料</v>
          </cell>
        </row>
        <row r="230">
          <cell r="A230" t="str">
            <v>kugi</v>
          </cell>
          <cell r="B230" t="str">
            <v>釘金物</v>
          </cell>
          <cell r="C230">
            <v>5</v>
          </cell>
          <cell r="D230" t="str">
            <v>釘金物</v>
          </cell>
          <cell r="E230" t="str">
            <v>釘金物</v>
          </cell>
        </row>
        <row r="231">
          <cell r="A231" t="str">
            <v>haku</v>
          </cell>
          <cell r="B231" t="str">
            <v>剥離剤</v>
          </cell>
          <cell r="C231">
            <v>2</v>
          </cell>
          <cell r="D231" t="str">
            <v>剥離剤</v>
          </cell>
          <cell r="E231" t="str">
            <v>剥離剤</v>
          </cell>
        </row>
        <row r="232">
          <cell r="A232" t="str">
            <v>r-kata</v>
          </cell>
          <cell r="B232" t="str">
            <v>労務費</v>
          </cell>
          <cell r="C232">
            <v>13</v>
          </cell>
          <cell r="D232" t="str">
            <v>労務費</v>
          </cell>
          <cell r="E232" t="str">
            <v>労務費</v>
          </cell>
        </row>
        <row r="233">
          <cell r="A233" t="str">
            <v>r-futuu</v>
          </cell>
          <cell r="B233" t="str">
            <v>労務費</v>
          </cell>
          <cell r="C233">
            <v>7</v>
          </cell>
          <cell r="D233" t="str">
            <v>〃</v>
          </cell>
          <cell r="E233" t="str">
            <v>〃</v>
          </cell>
        </row>
        <row r="234">
          <cell r="A234" t="str">
            <v>sonota</v>
          </cell>
          <cell r="B234" t="str">
            <v>その他</v>
          </cell>
          <cell r="C234">
            <v>1</v>
          </cell>
          <cell r="D234" t="str">
            <v>その他</v>
          </cell>
          <cell r="E234" t="str">
            <v>その他</v>
          </cell>
        </row>
        <row r="235">
          <cell r="A235" t="str">
            <v>K-m2</v>
          </cell>
          <cell r="B235" t="str">
            <v>計</v>
          </cell>
          <cell r="C235">
            <v>100</v>
          </cell>
          <cell r="D235" t="str">
            <v>計</v>
          </cell>
          <cell r="E235" t="str">
            <v>計</v>
          </cell>
        </row>
        <row r="236">
          <cell r="A236" t="str">
            <v>K-m2</v>
          </cell>
          <cell r="B236" t="str">
            <v>計</v>
          </cell>
          <cell r="C236">
            <v>1</v>
          </cell>
          <cell r="D236" t="str">
            <v>〃</v>
          </cell>
          <cell r="E236" t="str">
            <v>〃</v>
          </cell>
        </row>
        <row r="239">
          <cell r="A239" t="str">
            <v>鉄筋工</v>
          </cell>
          <cell r="B239" t="str">
            <v>一般細物 D13</v>
          </cell>
        </row>
        <row r="240">
          <cell r="A240" t="str">
            <v>１000.0 Kg当り</v>
          </cell>
          <cell r="B240" t="str">
            <v>￥</v>
          </cell>
          <cell r="C240">
            <v>132</v>
          </cell>
          <cell r="D240" t="str">
            <v>￥</v>
          </cell>
          <cell r="E240">
            <v>132</v>
          </cell>
        </row>
        <row r="242">
          <cell r="C242" t="str">
            <v>数量</v>
          </cell>
          <cell r="D242" t="str">
            <v>名    称</v>
          </cell>
          <cell r="E242" t="str">
            <v>名    称</v>
          </cell>
        </row>
        <row r="243">
          <cell r="A243" t="str">
            <v>D13</v>
          </cell>
          <cell r="B243" t="str">
            <v>鉄筋</v>
          </cell>
          <cell r="C243">
            <v>1000</v>
          </cell>
          <cell r="D243" t="str">
            <v>鉄筋</v>
          </cell>
          <cell r="E243" t="str">
            <v>鉄筋</v>
          </cell>
        </row>
        <row r="244">
          <cell r="A244" t="str">
            <v>R-tekkin</v>
          </cell>
          <cell r="B244" t="str">
            <v>労務費</v>
          </cell>
          <cell r="C244">
            <v>0.73</v>
          </cell>
          <cell r="D244" t="str">
            <v>労務費</v>
          </cell>
          <cell r="E244" t="str">
            <v>労務費</v>
          </cell>
        </row>
        <row r="245">
          <cell r="A245" t="str">
            <v>R-futuu</v>
          </cell>
          <cell r="B245" t="str">
            <v>労務費</v>
          </cell>
          <cell r="C245">
            <v>0.18</v>
          </cell>
          <cell r="D245" t="str">
            <v>〃</v>
          </cell>
          <cell r="E245" t="str">
            <v>〃</v>
          </cell>
        </row>
        <row r="246">
          <cell r="B246" t="str">
            <v>工場管理費</v>
          </cell>
          <cell r="C246">
            <v>1</v>
          </cell>
          <cell r="D246" t="str">
            <v>工場管理費</v>
          </cell>
          <cell r="E246" t="str">
            <v>工場管理費</v>
          </cell>
        </row>
        <row r="247">
          <cell r="A247" t="str">
            <v>SONOTA</v>
          </cell>
          <cell r="B247" t="str">
            <v>その他</v>
          </cell>
          <cell r="C247">
            <v>1</v>
          </cell>
          <cell r="D247" t="str">
            <v>その他</v>
          </cell>
          <cell r="E247" t="str">
            <v>その他</v>
          </cell>
        </row>
        <row r="248">
          <cell r="A248" t="str">
            <v>R-tekkin</v>
          </cell>
          <cell r="B248" t="str">
            <v>労務費</v>
          </cell>
          <cell r="C248">
            <v>2.0299999999999998</v>
          </cell>
          <cell r="D248" t="str">
            <v>労務費</v>
          </cell>
          <cell r="E248" t="str">
            <v>労務費</v>
          </cell>
        </row>
        <row r="249">
          <cell r="A249" t="str">
            <v>R-futuu</v>
          </cell>
          <cell r="B249" t="str">
            <v>労務費</v>
          </cell>
          <cell r="C249">
            <v>0.41</v>
          </cell>
          <cell r="D249" t="str">
            <v>〃</v>
          </cell>
          <cell r="E249" t="str">
            <v>〃</v>
          </cell>
        </row>
        <row r="250">
          <cell r="A250" t="str">
            <v>keso</v>
          </cell>
          <cell r="B250" t="str">
            <v>結束線</v>
          </cell>
          <cell r="C250">
            <v>6</v>
          </cell>
          <cell r="D250" t="str">
            <v>結束線</v>
          </cell>
          <cell r="E250" t="str">
            <v>結束線</v>
          </cell>
        </row>
        <row r="251">
          <cell r="A251" t="str">
            <v>SONOTA</v>
          </cell>
          <cell r="B251" t="str">
            <v>その他</v>
          </cell>
          <cell r="C251">
            <v>1</v>
          </cell>
          <cell r="D251" t="str">
            <v>その他</v>
          </cell>
          <cell r="E251" t="str">
            <v>その他</v>
          </cell>
        </row>
        <row r="252">
          <cell r="A252" t="str">
            <v>K</v>
          </cell>
          <cell r="B252" t="str">
            <v>計</v>
          </cell>
          <cell r="C252">
            <v>1000</v>
          </cell>
          <cell r="D252" t="str">
            <v>計</v>
          </cell>
          <cell r="E252" t="str">
            <v>計</v>
          </cell>
        </row>
        <row r="253">
          <cell r="A253" t="str">
            <v>K</v>
          </cell>
          <cell r="B253" t="str">
            <v>計</v>
          </cell>
          <cell r="C253">
            <v>1</v>
          </cell>
          <cell r="D253" t="str">
            <v>〃</v>
          </cell>
          <cell r="E253" t="str">
            <v>〃</v>
          </cell>
        </row>
        <row r="256">
          <cell r="A256" t="str">
            <v>鉄筋工</v>
          </cell>
          <cell r="B256" t="str">
            <v>一般細物 D10</v>
          </cell>
        </row>
        <row r="257">
          <cell r="A257" t="str">
            <v>１000.0 Kg当り</v>
          </cell>
          <cell r="B257" t="str">
            <v>￥</v>
          </cell>
          <cell r="C257">
            <v>134</v>
          </cell>
          <cell r="D257" t="str">
            <v>￥</v>
          </cell>
          <cell r="E257">
            <v>134</v>
          </cell>
        </row>
        <row r="259">
          <cell r="C259" t="str">
            <v>数量</v>
          </cell>
          <cell r="D259" t="str">
            <v>項目</v>
          </cell>
          <cell r="E259" t="str">
            <v>名    称</v>
          </cell>
        </row>
        <row r="260">
          <cell r="A260" t="str">
            <v>D10</v>
          </cell>
          <cell r="B260" t="str">
            <v>鉄筋</v>
          </cell>
          <cell r="C260">
            <v>1000</v>
          </cell>
          <cell r="D260" t="str">
            <v>鉄筋</v>
          </cell>
          <cell r="E260" t="str">
            <v>鉄筋</v>
          </cell>
        </row>
        <row r="261">
          <cell r="A261" t="str">
            <v>R-tekkin</v>
          </cell>
          <cell r="B261" t="str">
            <v>労務費</v>
          </cell>
          <cell r="C261">
            <v>0.73</v>
          </cell>
          <cell r="D261" t="str">
            <v>労務費</v>
          </cell>
          <cell r="E261" t="str">
            <v>労務費</v>
          </cell>
        </row>
        <row r="262">
          <cell r="A262" t="str">
            <v>R-futuu</v>
          </cell>
          <cell r="B262" t="str">
            <v>労務費</v>
          </cell>
          <cell r="C262">
            <v>0.18</v>
          </cell>
          <cell r="D262" t="str">
            <v>労務費</v>
          </cell>
          <cell r="E262" t="str">
            <v>労務費</v>
          </cell>
        </row>
        <row r="263">
          <cell r="B263" t="str">
            <v>工場管理費</v>
          </cell>
          <cell r="C263">
            <v>1</v>
          </cell>
          <cell r="D263" t="str">
            <v>工場管理費</v>
          </cell>
          <cell r="E263" t="str">
            <v>工場管理費</v>
          </cell>
        </row>
        <row r="264">
          <cell r="A264" t="str">
            <v>SONOTA</v>
          </cell>
          <cell r="B264" t="str">
            <v>その他</v>
          </cell>
          <cell r="C264">
            <v>1</v>
          </cell>
          <cell r="D264" t="str">
            <v>その他</v>
          </cell>
          <cell r="E264" t="str">
            <v>その他</v>
          </cell>
        </row>
        <row r="265">
          <cell r="A265" t="str">
            <v>R-tekkin</v>
          </cell>
          <cell r="B265" t="str">
            <v>労務費</v>
          </cell>
          <cell r="C265">
            <v>2.0299999999999998</v>
          </cell>
          <cell r="D265" t="str">
            <v>〃</v>
          </cell>
          <cell r="E265" t="str">
            <v>〃</v>
          </cell>
        </row>
        <row r="266">
          <cell r="A266" t="str">
            <v>R-futuu</v>
          </cell>
          <cell r="B266" t="str">
            <v>労務費</v>
          </cell>
          <cell r="C266">
            <v>0.41</v>
          </cell>
          <cell r="D266" t="str">
            <v>労務費</v>
          </cell>
          <cell r="E266" t="str">
            <v>労務費</v>
          </cell>
        </row>
        <row r="267">
          <cell r="A267" t="str">
            <v>keso</v>
          </cell>
          <cell r="B267" t="str">
            <v>結束線</v>
          </cell>
          <cell r="C267">
            <v>6</v>
          </cell>
          <cell r="D267" t="str">
            <v>結束線</v>
          </cell>
          <cell r="E267" t="str">
            <v>結束線</v>
          </cell>
        </row>
        <row r="268">
          <cell r="A268" t="str">
            <v>SONOTA</v>
          </cell>
          <cell r="B268" t="str">
            <v>その他</v>
          </cell>
          <cell r="C268">
            <v>1</v>
          </cell>
          <cell r="D268" t="str">
            <v>その他</v>
          </cell>
          <cell r="E268" t="str">
            <v>その他</v>
          </cell>
        </row>
        <row r="269">
          <cell r="A269" t="str">
            <v>K</v>
          </cell>
          <cell r="B269" t="str">
            <v>計</v>
          </cell>
          <cell r="C269">
            <v>1000</v>
          </cell>
          <cell r="D269" t="str">
            <v>計</v>
          </cell>
          <cell r="E269" t="str">
            <v>計</v>
          </cell>
        </row>
        <row r="270">
          <cell r="B270">
            <v>0</v>
          </cell>
          <cell r="C270" t="str">
            <v/>
          </cell>
          <cell r="D270" t="str">
            <v/>
          </cell>
          <cell r="E270">
            <v>0</v>
          </cell>
        </row>
        <row r="271">
          <cell r="A271" t="str">
            <v>K</v>
          </cell>
          <cell r="B271" t="str">
            <v>計</v>
          </cell>
          <cell r="C271">
            <v>1</v>
          </cell>
          <cell r="D271" t="str">
            <v>計</v>
          </cell>
          <cell r="E271" t="str">
            <v>計</v>
          </cell>
        </row>
        <row r="274">
          <cell r="A274" t="str">
            <v>鉄筋工</v>
          </cell>
          <cell r="B274" t="str">
            <v>D13</v>
          </cell>
        </row>
        <row r="275">
          <cell r="A275" t="str">
            <v>１000.0 Kg当り</v>
          </cell>
          <cell r="B275" t="str">
            <v>￥</v>
          </cell>
          <cell r="C275">
            <v>104</v>
          </cell>
          <cell r="D275" t="str">
            <v>￥</v>
          </cell>
          <cell r="E275">
            <v>104</v>
          </cell>
        </row>
        <row r="277">
          <cell r="C277" t="str">
            <v>数量</v>
          </cell>
          <cell r="D277" t="str">
            <v>名    称</v>
          </cell>
          <cell r="E277" t="str">
            <v>名    称</v>
          </cell>
        </row>
        <row r="278">
          <cell r="A278" t="str">
            <v>D13</v>
          </cell>
          <cell r="B278" t="str">
            <v>鉄筋</v>
          </cell>
          <cell r="C278">
            <v>1030</v>
          </cell>
          <cell r="D278" t="str">
            <v>鉄筋</v>
          </cell>
          <cell r="E278" t="str">
            <v>鉄筋</v>
          </cell>
        </row>
        <row r="279">
          <cell r="A279" t="str">
            <v>R-sewa</v>
          </cell>
          <cell r="B279" t="str">
            <v>労務費</v>
          </cell>
          <cell r="C279">
            <v>0.18</v>
          </cell>
          <cell r="D279" t="str">
            <v>労務費</v>
          </cell>
          <cell r="E279" t="str">
            <v>労務費</v>
          </cell>
        </row>
        <row r="280">
          <cell r="A280" t="str">
            <v>R-tekkin</v>
          </cell>
          <cell r="B280" t="str">
            <v>労務費</v>
          </cell>
          <cell r="C280">
            <v>0.53</v>
          </cell>
          <cell r="D280" t="str">
            <v>〃</v>
          </cell>
          <cell r="E280" t="str">
            <v>〃</v>
          </cell>
        </row>
        <row r="281">
          <cell r="A281" t="str">
            <v>R-futuu</v>
          </cell>
          <cell r="B281" t="str">
            <v>労務費</v>
          </cell>
          <cell r="C281">
            <v>0.19</v>
          </cell>
          <cell r="D281" t="str">
            <v>〃</v>
          </cell>
          <cell r="E281" t="str">
            <v>〃</v>
          </cell>
        </row>
        <row r="282">
          <cell r="A282" t="str">
            <v>SONOTA</v>
          </cell>
          <cell r="B282" t="str">
            <v>その他</v>
          </cell>
          <cell r="C282">
            <v>1</v>
          </cell>
          <cell r="D282" t="str">
            <v>その他</v>
          </cell>
          <cell r="E282" t="str">
            <v>その他</v>
          </cell>
        </row>
        <row r="283">
          <cell r="A283" t="str">
            <v>R-sewa</v>
          </cell>
          <cell r="B283" t="str">
            <v>労務費</v>
          </cell>
          <cell r="C283">
            <v>0.19</v>
          </cell>
          <cell r="D283" t="str">
            <v>労務費</v>
          </cell>
          <cell r="E283" t="str">
            <v>労務費</v>
          </cell>
        </row>
        <row r="284">
          <cell r="A284" t="str">
            <v>R-tekkin</v>
          </cell>
          <cell r="B284" t="str">
            <v>労務費</v>
          </cell>
          <cell r="C284">
            <v>0.94</v>
          </cell>
          <cell r="D284" t="str">
            <v>〃</v>
          </cell>
          <cell r="E284" t="str">
            <v>〃</v>
          </cell>
        </row>
        <row r="285">
          <cell r="A285" t="str">
            <v>R-futuu</v>
          </cell>
          <cell r="B285" t="str">
            <v>労務費</v>
          </cell>
          <cell r="C285">
            <v>0.21</v>
          </cell>
          <cell r="D285" t="str">
            <v>〃</v>
          </cell>
          <cell r="E285" t="str">
            <v>〃</v>
          </cell>
        </row>
        <row r="286">
          <cell r="A286" t="str">
            <v>SONOTA</v>
          </cell>
          <cell r="B286" t="str">
            <v>その他</v>
          </cell>
          <cell r="C286">
            <v>1</v>
          </cell>
          <cell r="D286" t="str">
            <v>その他</v>
          </cell>
          <cell r="E286" t="str">
            <v>その他</v>
          </cell>
        </row>
        <row r="287">
          <cell r="A287" t="str">
            <v>K</v>
          </cell>
          <cell r="B287" t="str">
            <v>計</v>
          </cell>
          <cell r="C287">
            <v>1000</v>
          </cell>
          <cell r="D287" t="str">
            <v>計</v>
          </cell>
          <cell r="E287" t="str">
            <v>計</v>
          </cell>
        </row>
        <row r="288">
          <cell r="B288">
            <v>0</v>
          </cell>
          <cell r="C288" t="str">
            <v/>
          </cell>
          <cell r="D288" t="str">
            <v/>
          </cell>
          <cell r="E288">
            <v>0</v>
          </cell>
        </row>
        <row r="289">
          <cell r="A289" t="str">
            <v>K</v>
          </cell>
          <cell r="B289" t="str">
            <v>計</v>
          </cell>
          <cell r="C289">
            <v>1</v>
          </cell>
          <cell r="D289" t="str">
            <v>計</v>
          </cell>
          <cell r="E289" t="str">
            <v>計</v>
          </cell>
        </row>
        <row r="292">
          <cell r="A292" t="str">
            <v>鉄筋工</v>
          </cell>
          <cell r="B292" t="str">
            <v>D10</v>
          </cell>
        </row>
        <row r="293">
          <cell r="A293" t="str">
            <v>１000.0 Kg当り</v>
          </cell>
          <cell r="B293" t="str">
            <v>￥</v>
          </cell>
          <cell r="C293">
            <v>104</v>
          </cell>
          <cell r="D293" t="str">
            <v>￥</v>
          </cell>
          <cell r="E293">
            <v>104</v>
          </cell>
        </row>
        <row r="295">
          <cell r="C295" t="str">
            <v>数量</v>
          </cell>
          <cell r="D295" t="str">
            <v>項目</v>
          </cell>
          <cell r="E295" t="str">
            <v>名    称</v>
          </cell>
        </row>
        <row r="296">
          <cell r="A296" t="str">
            <v>D10</v>
          </cell>
          <cell r="B296" t="str">
            <v>鉄筋</v>
          </cell>
          <cell r="C296">
            <v>1030</v>
          </cell>
          <cell r="D296" t="str">
            <v>鉄筋</v>
          </cell>
          <cell r="E296" t="str">
            <v>鉄筋</v>
          </cell>
        </row>
        <row r="297">
          <cell r="A297" t="str">
            <v>R-sewa</v>
          </cell>
          <cell r="B297" t="str">
            <v>労務費</v>
          </cell>
          <cell r="C297">
            <v>0.18</v>
          </cell>
          <cell r="D297" t="str">
            <v>労務費</v>
          </cell>
          <cell r="E297" t="str">
            <v>労務費</v>
          </cell>
        </row>
        <row r="298">
          <cell r="A298" t="str">
            <v>R-tekkin</v>
          </cell>
          <cell r="B298" t="str">
            <v>労務費</v>
          </cell>
          <cell r="C298">
            <v>0.53</v>
          </cell>
          <cell r="D298" t="str">
            <v>〃</v>
          </cell>
          <cell r="E298" t="str">
            <v>〃</v>
          </cell>
        </row>
        <row r="299">
          <cell r="A299" t="str">
            <v>R-futuu</v>
          </cell>
          <cell r="B299" t="str">
            <v>労務費</v>
          </cell>
          <cell r="C299">
            <v>0.19</v>
          </cell>
          <cell r="D299" t="str">
            <v>〃</v>
          </cell>
          <cell r="E299" t="str">
            <v>〃</v>
          </cell>
        </row>
        <row r="300">
          <cell r="A300" t="str">
            <v>SONOTA</v>
          </cell>
          <cell r="B300" t="str">
            <v>その他</v>
          </cell>
          <cell r="C300">
            <v>1</v>
          </cell>
          <cell r="D300" t="str">
            <v>その他</v>
          </cell>
          <cell r="E300" t="str">
            <v>その他</v>
          </cell>
        </row>
        <row r="301">
          <cell r="A301" t="str">
            <v>R-sewa</v>
          </cell>
          <cell r="B301" t="str">
            <v>労務費</v>
          </cell>
          <cell r="C301">
            <v>0.19</v>
          </cell>
          <cell r="D301" t="str">
            <v>労務費</v>
          </cell>
          <cell r="E301" t="str">
            <v>労務費</v>
          </cell>
        </row>
        <row r="302">
          <cell r="A302" t="str">
            <v>R-tekkin</v>
          </cell>
          <cell r="B302" t="str">
            <v>労務費</v>
          </cell>
          <cell r="C302">
            <v>0.94</v>
          </cell>
          <cell r="D302" t="str">
            <v>〃</v>
          </cell>
          <cell r="E302" t="str">
            <v>〃</v>
          </cell>
        </row>
        <row r="303">
          <cell r="A303" t="str">
            <v>R-futuu</v>
          </cell>
          <cell r="B303" t="str">
            <v>労務費</v>
          </cell>
          <cell r="C303">
            <v>0.21</v>
          </cell>
          <cell r="D303" t="str">
            <v>〃</v>
          </cell>
          <cell r="E303" t="str">
            <v>〃</v>
          </cell>
        </row>
        <row r="304">
          <cell r="A304" t="str">
            <v>SONOTA</v>
          </cell>
          <cell r="B304" t="str">
            <v>その他</v>
          </cell>
          <cell r="C304">
            <v>1</v>
          </cell>
          <cell r="D304" t="str">
            <v>その他</v>
          </cell>
          <cell r="E304" t="str">
            <v>その他</v>
          </cell>
        </row>
        <row r="305">
          <cell r="A305" t="str">
            <v>K</v>
          </cell>
          <cell r="B305" t="str">
            <v>計</v>
          </cell>
          <cell r="C305">
            <v>1000</v>
          </cell>
          <cell r="D305" t="str">
            <v>計</v>
          </cell>
          <cell r="E305" t="str">
            <v>計</v>
          </cell>
        </row>
        <row r="306">
          <cell r="B306">
            <v>0</v>
          </cell>
          <cell r="C306" t="str">
            <v/>
          </cell>
          <cell r="D306" t="str">
            <v/>
          </cell>
          <cell r="E306">
            <v>0</v>
          </cell>
        </row>
        <row r="307">
          <cell r="A307" t="str">
            <v>K</v>
          </cell>
          <cell r="B307" t="str">
            <v>計</v>
          </cell>
          <cell r="C307">
            <v>1</v>
          </cell>
          <cell r="D307" t="str">
            <v>計</v>
          </cell>
          <cell r="E307" t="str">
            <v>計</v>
          </cell>
        </row>
        <row r="311">
          <cell r="A311" t="str">
            <v>１000.0 Kg当り</v>
          </cell>
          <cell r="B311" t="str">
            <v>￥</v>
          </cell>
          <cell r="C311">
            <v>0</v>
          </cell>
          <cell r="D311" t="str">
            <v>￥</v>
          </cell>
          <cell r="E311">
            <v>0</v>
          </cell>
        </row>
        <row r="313">
          <cell r="C313" t="str">
            <v>数量</v>
          </cell>
          <cell r="D313" t="str">
            <v>名    称</v>
          </cell>
          <cell r="E313" t="str">
            <v>名    称</v>
          </cell>
        </row>
        <row r="314">
          <cell r="B314">
            <v>0</v>
          </cell>
          <cell r="C314" t="str">
            <v/>
          </cell>
          <cell r="D314" t="str">
            <v/>
          </cell>
          <cell r="E314">
            <v>0</v>
          </cell>
        </row>
        <row r="315">
          <cell r="B315">
            <v>0</v>
          </cell>
          <cell r="C315" t="str">
            <v/>
          </cell>
          <cell r="D315" t="str">
            <v/>
          </cell>
          <cell r="E315">
            <v>0</v>
          </cell>
        </row>
        <row r="316">
          <cell r="B316">
            <v>0</v>
          </cell>
          <cell r="C316" t="str">
            <v/>
          </cell>
          <cell r="D316" t="str">
            <v/>
          </cell>
          <cell r="E316">
            <v>0</v>
          </cell>
        </row>
        <row r="317">
          <cell r="B317">
            <v>0</v>
          </cell>
          <cell r="C317" t="str">
            <v/>
          </cell>
          <cell r="D317" t="str">
            <v/>
          </cell>
          <cell r="E317">
            <v>0</v>
          </cell>
        </row>
        <row r="318">
          <cell r="B318">
            <v>0</v>
          </cell>
          <cell r="C318" t="str">
            <v/>
          </cell>
          <cell r="D318" t="str">
            <v/>
          </cell>
          <cell r="E318">
            <v>0</v>
          </cell>
        </row>
        <row r="319">
          <cell r="B319">
            <v>0</v>
          </cell>
          <cell r="C319" t="str">
            <v/>
          </cell>
          <cell r="D319" t="str">
            <v/>
          </cell>
          <cell r="E319">
            <v>0</v>
          </cell>
        </row>
        <row r="320">
          <cell r="B320">
            <v>0</v>
          </cell>
          <cell r="C320" t="str">
            <v/>
          </cell>
          <cell r="D320" t="str">
            <v/>
          </cell>
          <cell r="E320">
            <v>0</v>
          </cell>
        </row>
        <row r="321">
          <cell r="B321">
            <v>0</v>
          </cell>
          <cell r="C321" t="str">
            <v/>
          </cell>
          <cell r="D321" t="str">
            <v/>
          </cell>
          <cell r="E321">
            <v>0</v>
          </cell>
        </row>
        <row r="322">
          <cell r="B322">
            <v>0</v>
          </cell>
          <cell r="C322" t="str">
            <v/>
          </cell>
          <cell r="D322" t="str">
            <v/>
          </cell>
          <cell r="E322">
            <v>0</v>
          </cell>
        </row>
        <row r="323">
          <cell r="A323" t="str">
            <v>K</v>
          </cell>
          <cell r="B323" t="str">
            <v>計</v>
          </cell>
          <cell r="C323">
            <v>1000</v>
          </cell>
          <cell r="D323" t="str">
            <v>計</v>
          </cell>
          <cell r="E323" t="str">
            <v>計</v>
          </cell>
        </row>
        <row r="324">
          <cell r="B324">
            <v>0</v>
          </cell>
          <cell r="C324" t="str">
            <v/>
          </cell>
          <cell r="D324" t="str">
            <v/>
          </cell>
          <cell r="E324">
            <v>0</v>
          </cell>
        </row>
        <row r="325">
          <cell r="A325" t="str">
            <v>K</v>
          </cell>
          <cell r="B325" t="str">
            <v>計</v>
          </cell>
          <cell r="C325">
            <v>1</v>
          </cell>
          <cell r="D325" t="str">
            <v>計</v>
          </cell>
          <cell r="E325" t="str">
            <v>計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"/>
      <sheetName val="一覧"/>
      <sheetName val="設計書"/>
      <sheetName val="設計額"/>
      <sheetName val="直工費"/>
      <sheetName val="内訳明細書"/>
      <sheetName val="Ｂ共通費"/>
      <sheetName val="共通費算出"/>
      <sheetName val="共通費率"/>
      <sheetName val="内訳（元）"/>
      <sheetName val="担当者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6AE南条小更衣室改修電気設備工事"/>
      <sheetName val="共通費率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  <sheetName val="大項目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代価書"/>
      <sheetName val="メーカー比較表"/>
      <sheetName val="複合単価表"/>
    </sheetNames>
    <sheetDataSet>
      <sheetData sheetId="0">
        <row r="41">
          <cell r="J41" t="str">
            <v xml:space="preserve"> E市 1</v>
          </cell>
        </row>
        <row r="43">
          <cell r="J43" t="str">
            <v xml:space="preserve"> E市 2</v>
          </cell>
        </row>
        <row r="45">
          <cell r="J45" t="str">
            <v xml:space="preserve"> E33</v>
          </cell>
        </row>
        <row r="47">
          <cell r="J47" t="str">
            <v xml:space="preserve"> E52</v>
          </cell>
        </row>
        <row r="49">
          <cell r="J49" t="str">
            <v xml:space="preserve"> E8</v>
          </cell>
        </row>
        <row r="51">
          <cell r="J51" t="str">
            <v xml:space="preserve"> E28</v>
          </cell>
        </row>
        <row r="53">
          <cell r="J53" t="str">
            <v xml:space="preserve"> メーカー比較表</v>
          </cell>
        </row>
        <row r="55">
          <cell r="J55" t="str">
            <v xml:space="preserve"> 代価書 1</v>
          </cell>
        </row>
        <row r="57">
          <cell r="J57" t="str">
            <v xml:space="preserve"> 　〃　 2</v>
          </cell>
        </row>
        <row r="75">
          <cell r="J75" t="str">
            <v xml:space="preserve"> E33</v>
          </cell>
        </row>
        <row r="77">
          <cell r="J77" t="str">
            <v xml:space="preserve"> E52</v>
          </cell>
        </row>
        <row r="79">
          <cell r="J79" t="str">
            <v xml:space="preserve"> E31</v>
          </cell>
        </row>
        <row r="81">
          <cell r="J81" t="str">
            <v xml:space="preserve"> 〃</v>
          </cell>
        </row>
        <row r="83">
          <cell r="J83" t="str">
            <v xml:space="preserve"> 複合単価表</v>
          </cell>
        </row>
        <row r="85">
          <cell r="J85" t="str">
            <v xml:space="preserve"> 　　〃</v>
          </cell>
        </row>
        <row r="87">
          <cell r="J87" t="str">
            <v xml:space="preserve"> 　　〃</v>
          </cell>
        </row>
        <row r="111">
          <cell r="J111" t="str">
            <v xml:space="preserve"> E市 2</v>
          </cell>
        </row>
        <row r="113">
          <cell r="J113" t="str">
            <v xml:space="preserve">  〃</v>
          </cell>
        </row>
        <row r="115">
          <cell r="J115" t="str">
            <v xml:space="preserve"> E42</v>
          </cell>
        </row>
        <row r="117">
          <cell r="J117" t="str">
            <v xml:space="preserve"> 〃</v>
          </cell>
        </row>
        <row r="119">
          <cell r="J119" t="str">
            <v xml:space="preserve"> 〃</v>
          </cell>
        </row>
        <row r="121">
          <cell r="J121" t="str">
            <v xml:space="preserve"> 〃</v>
          </cell>
        </row>
        <row r="123">
          <cell r="J123" t="str">
            <v xml:space="preserve"> 〃</v>
          </cell>
        </row>
        <row r="125">
          <cell r="J125" t="str">
            <v xml:space="preserve"> 〃</v>
          </cell>
        </row>
        <row r="127">
          <cell r="J127" t="str">
            <v xml:space="preserve"> E31</v>
          </cell>
        </row>
        <row r="129">
          <cell r="J129" t="str">
            <v xml:space="preserve"> 〃</v>
          </cell>
        </row>
        <row r="131">
          <cell r="J131" t="str">
            <v xml:space="preserve"> 〃</v>
          </cell>
        </row>
        <row r="133">
          <cell r="J133" t="str">
            <v xml:space="preserve"> E84</v>
          </cell>
        </row>
        <row r="135">
          <cell r="J135" t="str">
            <v xml:space="preserve"> 〃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保温"/>
      <sheetName val="移設単価"/>
      <sheetName val="２次製品"/>
      <sheetName val="比較表 "/>
      <sheetName val="表紙"/>
      <sheetName val="特記建築"/>
      <sheetName val="D構成率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頭"/>
      <sheetName val="諸経費"/>
      <sheetName val="表紙"/>
      <sheetName val="1.仮設"/>
      <sheetName val="2.外壁"/>
      <sheetName val="3.屋根"/>
      <sheetName val="4.躯体"/>
      <sheetName val="5.鉄骨"/>
      <sheetName val="6.職員室"/>
      <sheetName val="7.来賓玄"/>
      <sheetName val="8.物置"/>
      <sheetName val="9.校長"/>
      <sheetName val="10.生徒"/>
      <sheetName val="11.建具"/>
      <sheetName val="12.他工"/>
      <sheetName val="13.外･階段"/>
      <sheetName val="14.解体"/>
      <sheetName val="15.樹木"/>
      <sheetName val="16.他移設"/>
      <sheetName val="1.外壁改修"/>
      <sheetName val="2.屋根防水"/>
      <sheetName val="3.耐補"/>
      <sheetName val="4.生徒口"/>
      <sheetName val="職玄"/>
      <sheetName val="保健"/>
      <sheetName val="理科"/>
      <sheetName val="理準"/>
      <sheetName val="暗室"/>
      <sheetName val="1普通"/>
      <sheetName val="階段A"/>
      <sheetName val="ﾛｯｶｰ"/>
      <sheetName val="宿直"/>
      <sheetName val="1便"/>
      <sheetName val="1教材"/>
      <sheetName val="階段B"/>
      <sheetName val="雑庫"/>
      <sheetName val="1廊下"/>
      <sheetName val="1ﾌﾟﾚｲ"/>
      <sheetName val="職員"/>
      <sheetName val="校長"/>
      <sheetName val="放送"/>
      <sheetName val="調整"/>
      <sheetName val="前室"/>
      <sheetName val="図工"/>
      <sheetName val="2普通"/>
      <sheetName val="2教材"/>
      <sheetName val="湯沸"/>
      <sheetName val="書庫"/>
      <sheetName val="2便"/>
      <sheetName val="2相談"/>
      <sheetName val="2廊下"/>
      <sheetName val="2ﾌﾟﾚｲ"/>
      <sheetName val="音準"/>
      <sheetName val="音楽"/>
      <sheetName val="特活"/>
      <sheetName val="家庭"/>
      <sheetName val="家準"/>
      <sheetName val="3普通"/>
      <sheetName val="気象"/>
      <sheetName val="女更衣"/>
      <sheetName val="器具棚"/>
      <sheetName val="3相談"/>
      <sheetName val="3便"/>
      <sheetName val="3教材"/>
      <sheetName val="3廊下"/>
      <sheetName val="3ﾌﾟﾚｲ"/>
      <sheetName val="3雑"/>
      <sheetName val="渡廊下"/>
      <sheetName val="建具"/>
      <sheetName val="ｶｰﾃﾌﾞﾗ"/>
      <sheetName val="家具･雑"/>
      <sheetName val="他"/>
      <sheetName val="仮仕切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設計書(建築)"/>
      <sheetName val="Sheet4"/>
      <sheetName val="内訳表（配管撤去）"/>
      <sheetName val="複合単価表(配管撤去）"/>
      <sheetName val="設計書(設備)"/>
      <sheetName val="単価根拠表(設備)"/>
      <sheetName val="単価根拠表(電気)"/>
      <sheetName val="筋違増減表"/>
      <sheetName val="談話枠多動の為の捨材の増量計算"/>
      <sheetName val="単価根拠表_設備_"/>
      <sheetName val="塩ﾋﾞﾀﾞｸﾄ"/>
      <sheetName val="科目"/>
      <sheetName val="設計書"/>
      <sheetName val="諸経費計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明細書 "/>
      <sheetName val="撤去明細"/>
      <sheetName val="労務単価"/>
      <sheetName val="機器"/>
      <sheetName val="配線"/>
      <sheetName val="配線器具"/>
      <sheetName val="盤労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明細"/>
      <sheetName val="仮見積2"/>
      <sheetName val="データ"/>
      <sheetName val="仮見積"/>
      <sheetName val="(見)口頭指示記録"/>
      <sheetName val="資材見積作成依頼書"/>
      <sheetName val="(見)契約内容確認書"/>
      <sheetName val="受注用口頭指示"/>
      <sheetName val="条件口頭指示記録"/>
      <sheetName val="契約内容確認書"/>
      <sheetName val="資材販売伺書"/>
      <sheetName val="6-15納期変更"/>
      <sheetName val="6-22納期変更"/>
      <sheetName val="7-15納期変更"/>
      <sheetName val="8-10納期変更"/>
      <sheetName val="駅広放熱管追加"/>
      <sheetName val="駅広追加販売用"/>
      <sheetName val="駅広放熱管"/>
      <sheetName val="駅広販売用"/>
      <sheetName val="駅広ステップ販売用"/>
      <sheetName val="駅広部材"/>
      <sheetName val="駅ロ放熱管"/>
      <sheetName val="駅ロ販売用"/>
      <sheetName val="西1放熱管"/>
      <sheetName val="西1販売用"/>
      <sheetName val="西2放熱管"/>
      <sheetName val="西2販売用"/>
      <sheetName val="部材追加"/>
      <sheetName val="最終口頭指示"/>
      <sheetName val="最終内容確認書"/>
      <sheetName val="相手先"/>
      <sheetName val="案件№"/>
      <sheetName val="7-13納期変更"/>
      <sheetName val="駅ロ部材"/>
      <sheetName val="西1部材"/>
      <sheetName val="西2部材"/>
      <sheetName val="口頭指示記録"/>
    </sheetNames>
    <sheetDataSet>
      <sheetData sheetId="0"/>
      <sheetData sheetId="1">
        <row r="4">
          <cell r="A4" t="str">
            <v>WPH150</v>
          </cell>
          <cell r="B4">
            <v>236.5</v>
          </cell>
          <cell r="C4" t="str">
            <v>放熱管</v>
          </cell>
          <cell r="D4" t="str">
            <v xml:space="preserve"> 15A P=150mm</v>
          </cell>
          <cell r="E4" t="str">
            <v>㎡</v>
          </cell>
          <cell r="F4">
            <v>236.5</v>
          </cell>
          <cell r="G4">
            <v>6700</v>
          </cell>
          <cell r="H4">
            <v>1584550</v>
          </cell>
        </row>
        <row r="5">
          <cell r="A5" t="str">
            <v>WPH-STEP</v>
          </cell>
          <cell r="B5">
            <v>26.1</v>
          </cell>
          <cell r="C5" t="str">
            <v>放熱管(ｽﾃｯﾌﾟﾊﾟﾈﾙ)</v>
          </cell>
          <cell r="D5" t="str">
            <v xml:space="preserve"> 15A P=150mm</v>
          </cell>
          <cell r="E5" t="str">
            <v>㎡</v>
          </cell>
          <cell r="F5">
            <v>26.1</v>
          </cell>
          <cell r="G5">
            <v>8000</v>
          </cell>
          <cell r="H5">
            <v>208800</v>
          </cell>
        </row>
        <row r="6">
          <cell r="A6" t="str">
            <v>ST125-VP</v>
          </cell>
          <cell r="B6">
            <v>17</v>
          </cell>
          <cell r="C6" t="str">
            <v>分岐ｻﾄﾞﾙﾁｭｰﾌﾞVP用</v>
          </cell>
          <cell r="D6" t="str">
            <v>125×15A</v>
          </cell>
          <cell r="E6" t="str">
            <v>組</v>
          </cell>
          <cell r="F6">
            <v>17</v>
          </cell>
          <cell r="G6">
            <v>8200</v>
          </cell>
          <cell r="H6">
            <v>139400</v>
          </cell>
        </row>
        <row r="7">
          <cell r="A7" t="str">
            <v>ST100-VP</v>
          </cell>
          <cell r="B7">
            <v>5</v>
          </cell>
          <cell r="C7" t="str">
            <v>分岐ｻﾄﾞﾙﾁｭｰﾌﾞVP用</v>
          </cell>
          <cell r="D7" t="str">
            <v>100×15A</v>
          </cell>
          <cell r="E7" t="str">
            <v>組</v>
          </cell>
          <cell r="F7">
            <v>5</v>
          </cell>
          <cell r="G7">
            <v>7000</v>
          </cell>
          <cell r="H7">
            <v>35000</v>
          </cell>
        </row>
        <row r="8">
          <cell r="A8" t="str">
            <v>ST75-VP</v>
          </cell>
          <cell r="B8">
            <v>28</v>
          </cell>
          <cell r="C8" t="str">
            <v>分岐ｻﾄﾞﾙﾁｭｰﾌﾞVP用</v>
          </cell>
          <cell r="D8" t="str">
            <v xml:space="preserve"> 75×15A</v>
          </cell>
          <cell r="E8" t="str">
            <v>組</v>
          </cell>
          <cell r="F8">
            <v>28</v>
          </cell>
          <cell r="G8">
            <v>6400</v>
          </cell>
          <cell r="H8">
            <v>179200</v>
          </cell>
        </row>
        <row r="9">
          <cell r="A9" t="str">
            <v>VYH</v>
          </cell>
          <cell r="B9">
            <v>25</v>
          </cell>
          <cell r="C9" t="str">
            <v>SMSﾊﾞﾙﾌﾞﾕﾆｯﾄ</v>
          </cell>
          <cell r="D9" t="str">
            <v>Ａ型 H=160㎜ (化粧ﾌﾞﾛｯｸ張可)</v>
          </cell>
          <cell r="E9" t="str">
            <v>台</v>
          </cell>
          <cell r="F9">
            <v>25</v>
          </cell>
          <cell r="G9">
            <v>45200</v>
          </cell>
          <cell r="H9">
            <v>1130000</v>
          </cell>
        </row>
        <row r="10">
          <cell r="A10" t="str">
            <v>BV80</v>
          </cell>
          <cell r="B10">
            <v>2</v>
          </cell>
          <cell r="C10" t="str">
            <v>ボールバルブ</v>
          </cell>
          <cell r="D10" t="str">
            <v>砲金  80A(角座付)</v>
          </cell>
          <cell r="E10" t="str">
            <v>ケ</v>
          </cell>
          <cell r="F10">
            <v>2</v>
          </cell>
          <cell r="G10">
            <v>37700</v>
          </cell>
          <cell r="H10">
            <v>75400</v>
          </cell>
        </row>
        <row r="11">
          <cell r="A11" t="str">
            <v>VBA</v>
          </cell>
          <cell r="B11">
            <v>2</v>
          </cell>
          <cell r="C11" t="str">
            <v>弁筺</v>
          </cell>
          <cell r="D11" t="str">
            <v>A型(ｷｬｯﾌﾟ付)</v>
          </cell>
          <cell r="E11" t="str">
            <v>ケ</v>
          </cell>
          <cell r="F11">
            <v>2</v>
          </cell>
          <cell r="G11">
            <v>4400</v>
          </cell>
          <cell r="H11">
            <v>8800</v>
          </cell>
        </row>
        <row r="12">
          <cell r="A12" t="str">
            <v>D40</v>
          </cell>
          <cell r="B12">
            <v>2</v>
          </cell>
          <cell r="C12" t="str">
            <v>ドレン組</v>
          </cell>
          <cell r="D12" t="str">
            <v xml:space="preserve"> 40A</v>
          </cell>
          <cell r="E12" t="str">
            <v>組</v>
          </cell>
          <cell r="F12">
            <v>2</v>
          </cell>
          <cell r="G12">
            <v>3500</v>
          </cell>
          <cell r="H12">
            <v>7000</v>
          </cell>
        </row>
        <row r="13">
          <cell r="A13" t="str">
            <v>S75-VP</v>
          </cell>
          <cell r="B13">
            <v>2</v>
          </cell>
          <cell r="C13" t="str">
            <v>分岐ｻﾄﾞﾙﾁｭｰﾌﾞVP用</v>
          </cell>
          <cell r="D13" t="str">
            <v xml:space="preserve"> 75</v>
          </cell>
          <cell r="E13" t="str">
            <v>ケ</v>
          </cell>
          <cell r="F13">
            <v>2</v>
          </cell>
          <cell r="G13">
            <v>2950</v>
          </cell>
          <cell r="H13">
            <v>5900</v>
          </cell>
        </row>
        <row r="14">
          <cell r="A14" t="str">
            <v>SMS-VB-S</v>
          </cell>
          <cell r="B14">
            <v>2</v>
          </cell>
          <cell r="C14" t="str">
            <v>SMSﾊﾞﾙﾌﾞﾕﾆｯﾄ用組弁筐</v>
          </cell>
          <cell r="D14" t="str">
            <v>Ｂ型(付属品付)</v>
          </cell>
          <cell r="E14" t="str">
            <v>組</v>
          </cell>
          <cell r="F14">
            <v>2</v>
          </cell>
          <cell r="G14">
            <v>15000</v>
          </cell>
          <cell r="H14">
            <v>30000</v>
          </cell>
        </row>
        <row r="15">
          <cell r="A15" t="str">
            <v>GG300</v>
          </cell>
          <cell r="B15">
            <v>2</v>
          </cell>
          <cell r="C15" t="str">
            <v>GGホース</v>
          </cell>
          <cell r="D15" t="str">
            <v>L=300</v>
          </cell>
          <cell r="E15" t="str">
            <v>本</v>
          </cell>
          <cell r="F15">
            <v>2</v>
          </cell>
          <cell r="G15">
            <v>2860</v>
          </cell>
          <cell r="H15">
            <v>5720</v>
          </cell>
        </row>
        <row r="16">
          <cell r="A16" t="str">
            <v>GG500</v>
          </cell>
          <cell r="B16">
            <v>4</v>
          </cell>
          <cell r="C16" t="str">
            <v>GGホース</v>
          </cell>
          <cell r="D16" t="str">
            <v>L=500</v>
          </cell>
          <cell r="E16" t="str">
            <v>本</v>
          </cell>
          <cell r="F16">
            <v>4</v>
          </cell>
          <cell r="G16">
            <v>3700</v>
          </cell>
          <cell r="H16">
            <v>14800</v>
          </cell>
        </row>
        <row r="17">
          <cell r="C17" t="str">
            <v>計</v>
          </cell>
          <cell r="D17" t="str">
            <v xml:space="preserve">  </v>
          </cell>
          <cell r="E17" t="str">
            <v xml:space="preserve">  </v>
          </cell>
          <cell r="F17">
            <v>3424570</v>
          </cell>
          <cell r="H17">
            <v>3424570</v>
          </cell>
        </row>
        <row r="18">
          <cell r="C18" t="str">
            <v>駅前ロータリー</v>
          </cell>
        </row>
        <row r="19">
          <cell r="C19" t="str">
            <v>品  名</v>
          </cell>
          <cell r="D19" t="str">
            <v>仕  様</v>
          </cell>
          <cell r="E19" t="str">
            <v>単位</v>
          </cell>
          <cell r="F19" t="str">
            <v>数量</v>
          </cell>
          <cell r="G19" t="str">
            <v>単価</v>
          </cell>
          <cell r="H19" t="str">
            <v>金額</v>
          </cell>
          <cell r="I19" t="str">
            <v>摘要</v>
          </cell>
        </row>
        <row r="20">
          <cell r="A20" t="str">
            <v>WPH150</v>
          </cell>
          <cell r="B20">
            <v>234.3</v>
          </cell>
          <cell r="C20" t="str">
            <v>放熱管</v>
          </cell>
          <cell r="D20" t="str">
            <v xml:space="preserve"> 15A P=150mm</v>
          </cell>
          <cell r="E20" t="str">
            <v>㎡</v>
          </cell>
          <cell r="F20">
            <v>234.3</v>
          </cell>
          <cell r="G20">
            <v>6700</v>
          </cell>
          <cell r="H20">
            <v>1569810</v>
          </cell>
        </row>
        <row r="21">
          <cell r="A21" t="str">
            <v>ST100-VP</v>
          </cell>
          <cell r="B21">
            <v>24</v>
          </cell>
          <cell r="C21" t="str">
            <v>分岐ｻﾄﾞﾙﾁｭｰﾌﾞVP用</v>
          </cell>
          <cell r="D21" t="str">
            <v>100×15A</v>
          </cell>
          <cell r="E21" t="str">
            <v>組</v>
          </cell>
          <cell r="F21">
            <v>24</v>
          </cell>
          <cell r="G21">
            <v>7000</v>
          </cell>
          <cell r="H21">
            <v>168000</v>
          </cell>
        </row>
        <row r="22">
          <cell r="A22" t="str">
            <v>ST75-VP</v>
          </cell>
          <cell r="B22">
            <v>24</v>
          </cell>
          <cell r="C22" t="str">
            <v>分岐ｻﾄﾞﾙﾁｭｰﾌﾞVP用</v>
          </cell>
          <cell r="D22" t="str">
            <v xml:space="preserve"> 75×15A</v>
          </cell>
          <cell r="E22" t="str">
            <v>組</v>
          </cell>
          <cell r="F22">
            <v>24</v>
          </cell>
          <cell r="G22">
            <v>6400</v>
          </cell>
          <cell r="H22">
            <v>153600</v>
          </cell>
        </row>
        <row r="23">
          <cell r="A23" t="str">
            <v>VYH</v>
          </cell>
          <cell r="B23">
            <v>24</v>
          </cell>
          <cell r="C23" t="str">
            <v>SMSﾊﾞﾙﾌﾞﾕﾆｯﾄ</v>
          </cell>
          <cell r="D23" t="str">
            <v>Ａ型 H=160㎜ (化粧ﾌﾞﾛｯｸ張可)</v>
          </cell>
          <cell r="E23" t="str">
            <v>台</v>
          </cell>
          <cell r="F23">
            <v>24</v>
          </cell>
          <cell r="G23">
            <v>45200</v>
          </cell>
          <cell r="H23">
            <v>1084800</v>
          </cell>
        </row>
        <row r="24">
          <cell r="C24" t="str">
            <v>計</v>
          </cell>
          <cell r="D24" t="str">
            <v xml:space="preserve">  </v>
          </cell>
          <cell r="E24" t="str">
            <v xml:space="preserve">  </v>
          </cell>
          <cell r="F24">
            <v>2976210</v>
          </cell>
          <cell r="H24">
            <v>2976210</v>
          </cell>
        </row>
        <row r="25">
          <cell r="C25" t="str">
            <v>西側歩道１工区</v>
          </cell>
        </row>
        <row r="26">
          <cell r="C26" t="str">
            <v>品  名</v>
          </cell>
          <cell r="D26" t="str">
            <v>仕  様</v>
          </cell>
          <cell r="E26" t="str">
            <v>単位</v>
          </cell>
          <cell r="F26" t="str">
            <v>数量</v>
          </cell>
          <cell r="G26" t="str">
            <v>単価</v>
          </cell>
          <cell r="H26" t="str">
            <v>金額</v>
          </cell>
          <cell r="I26" t="str">
            <v>摘要</v>
          </cell>
        </row>
        <row r="27">
          <cell r="A27" t="str">
            <v>WPH150</v>
          </cell>
          <cell r="B27">
            <v>117.5</v>
          </cell>
          <cell r="C27" t="str">
            <v>放熱管</v>
          </cell>
          <cell r="D27" t="str">
            <v xml:space="preserve"> 15A P=150mm</v>
          </cell>
          <cell r="E27" t="str">
            <v>㎡</v>
          </cell>
          <cell r="F27">
            <v>117.5</v>
          </cell>
          <cell r="G27">
            <v>6700</v>
          </cell>
          <cell r="H27">
            <v>787250</v>
          </cell>
        </row>
        <row r="28">
          <cell r="A28" t="str">
            <v>ST100-VP</v>
          </cell>
          <cell r="B28">
            <v>21</v>
          </cell>
          <cell r="C28" t="str">
            <v>分岐ｻﾄﾞﾙﾁｭｰﾌﾞVP用</v>
          </cell>
          <cell r="D28" t="str">
            <v>100×15A</v>
          </cell>
          <cell r="E28" t="str">
            <v>組</v>
          </cell>
          <cell r="F28">
            <v>21</v>
          </cell>
          <cell r="G28">
            <v>7000</v>
          </cell>
          <cell r="H28">
            <v>147000</v>
          </cell>
        </row>
        <row r="29">
          <cell r="A29" t="str">
            <v>ST75-VP</v>
          </cell>
          <cell r="B29">
            <v>3</v>
          </cell>
          <cell r="C29" t="str">
            <v>分岐ｻﾄﾞﾙﾁｭｰﾌﾞVP用</v>
          </cell>
          <cell r="D29" t="str">
            <v xml:space="preserve"> 75×15A</v>
          </cell>
          <cell r="E29" t="str">
            <v>組</v>
          </cell>
          <cell r="F29">
            <v>3</v>
          </cell>
          <cell r="G29">
            <v>6400</v>
          </cell>
          <cell r="H29">
            <v>19200</v>
          </cell>
        </row>
        <row r="30">
          <cell r="A30" t="str">
            <v>VYH</v>
          </cell>
          <cell r="B30">
            <v>12</v>
          </cell>
          <cell r="C30" t="str">
            <v>SMSﾊﾞﾙﾌﾞﾕﾆｯﾄ</v>
          </cell>
          <cell r="D30" t="str">
            <v>Ａ型 H=160㎜ (化粧ﾌﾞﾛｯｸ張可)</v>
          </cell>
          <cell r="E30" t="str">
            <v>台</v>
          </cell>
          <cell r="F30">
            <v>12</v>
          </cell>
          <cell r="G30">
            <v>45200</v>
          </cell>
          <cell r="H30">
            <v>542400</v>
          </cell>
        </row>
        <row r="31">
          <cell r="C31" t="str">
            <v>計</v>
          </cell>
          <cell r="D31" t="str">
            <v xml:space="preserve">  </v>
          </cell>
          <cell r="E31" t="str">
            <v xml:space="preserve">  </v>
          </cell>
          <cell r="F31">
            <v>1495850</v>
          </cell>
          <cell r="H31">
            <v>1495850</v>
          </cell>
        </row>
        <row r="32">
          <cell r="C32" t="str">
            <v>西側歩道２工区</v>
          </cell>
        </row>
        <row r="33">
          <cell r="C33" t="str">
            <v>品  名</v>
          </cell>
          <cell r="D33" t="str">
            <v>仕  様</v>
          </cell>
          <cell r="E33" t="str">
            <v>単位</v>
          </cell>
          <cell r="F33" t="str">
            <v>数量</v>
          </cell>
          <cell r="G33" t="str">
            <v>単価</v>
          </cell>
          <cell r="H33" t="str">
            <v>金額</v>
          </cell>
          <cell r="I33" t="str">
            <v>摘要</v>
          </cell>
        </row>
        <row r="34">
          <cell r="A34" t="str">
            <v>WPH150</v>
          </cell>
          <cell r="B34">
            <v>224.5</v>
          </cell>
          <cell r="C34" t="str">
            <v>放熱管</v>
          </cell>
          <cell r="D34" t="str">
            <v xml:space="preserve"> 15A P=150mm</v>
          </cell>
          <cell r="E34" t="str">
            <v>㎡</v>
          </cell>
          <cell r="F34">
            <v>224.5</v>
          </cell>
          <cell r="G34">
            <v>6700</v>
          </cell>
          <cell r="H34">
            <v>1504150</v>
          </cell>
        </row>
        <row r="35">
          <cell r="A35" t="str">
            <v>ST100-VP</v>
          </cell>
          <cell r="B35">
            <v>19</v>
          </cell>
          <cell r="C35" t="str">
            <v>分岐ｻﾄﾞﾙﾁｭｰﾌﾞVP用</v>
          </cell>
          <cell r="D35" t="str">
            <v>100×15A</v>
          </cell>
          <cell r="E35" t="str">
            <v>組</v>
          </cell>
          <cell r="F35">
            <v>19</v>
          </cell>
          <cell r="G35">
            <v>7000</v>
          </cell>
          <cell r="H35">
            <v>133000</v>
          </cell>
        </row>
        <row r="36">
          <cell r="A36" t="str">
            <v>ST75-VP</v>
          </cell>
          <cell r="B36">
            <v>23</v>
          </cell>
          <cell r="C36" t="str">
            <v>分岐ｻﾄﾞﾙﾁｭｰﾌﾞVP用</v>
          </cell>
          <cell r="D36" t="str">
            <v xml:space="preserve"> 75×15A</v>
          </cell>
          <cell r="E36" t="str">
            <v>組</v>
          </cell>
          <cell r="F36">
            <v>23</v>
          </cell>
          <cell r="G36">
            <v>6400</v>
          </cell>
          <cell r="H36">
            <v>147200</v>
          </cell>
        </row>
        <row r="37">
          <cell r="A37" t="str">
            <v>VYH</v>
          </cell>
          <cell r="B37">
            <v>21</v>
          </cell>
          <cell r="C37" t="str">
            <v>SMSﾊﾞﾙﾌﾞﾕﾆｯﾄ</v>
          </cell>
          <cell r="D37" t="str">
            <v>Ａ型 H=160㎜ (化粧ﾌﾞﾛｯｸ張可)</v>
          </cell>
          <cell r="E37" t="str">
            <v>台</v>
          </cell>
          <cell r="F37">
            <v>21</v>
          </cell>
          <cell r="G37">
            <v>45200</v>
          </cell>
          <cell r="H37">
            <v>949200</v>
          </cell>
        </row>
        <row r="38">
          <cell r="A38" t="str">
            <v>BV80</v>
          </cell>
          <cell r="B38">
            <v>2</v>
          </cell>
          <cell r="C38" t="str">
            <v>ボールバルブ</v>
          </cell>
          <cell r="D38" t="str">
            <v>砲金  80A(角座付)</v>
          </cell>
          <cell r="E38" t="str">
            <v>ケ</v>
          </cell>
          <cell r="F38">
            <v>2</v>
          </cell>
          <cell r="G38">
            <v>37700</v>
          </cell>
          <cell r="H38">
            <v>75400</v>
          </cell>
        </row>
        <row r="39">
          <cell r="A39" t="str">
            <v>VBA</v>
          </cell>
          <cell r="B39">
            <v>2</v>
          </cell>
          <cell r="C39" t="str">
            <v>弁筺</v>
          </cell>
          <cell r="D39" t="str">
            <v>A型(ｷｬｯﾌﾟ付)</v>
          </cell>
          <cell r="E39" t="str">
            <v>ケ</v>
          </cell>
          <cell r="F39">
            <v>2</v>
          </cell>
          <cell r="G39">
            <v>4400</v>
          </cell>
          <cell r="H39">
            <v>8800</v>
          </cell>
        </row>
        <row r="40">
          <cell r="A40" t="str">
            <v>D40</v>
          </cell>
          <cell r="B40">
            <v>2</v>
          </cell>
          <cell r="C40" t="str">
            <v>ドレン組</v>
          </cell>
          <cell r="D40" t="str">
            <v xml:space="preserve"> 40A</v>
          </cell>
          <cell r="E40" t="str">
            <v>組</v>
          </cell>
          <cell r="F40">
            <v>2</v>
          </cell>
          <cell r="G40">
            <v>3500</v>
          </cell>
          <cell r="H40">
            <v>7000</v>
          </cell>
        </row>
        <row r="41">
          <cell r="A41" t="str">
            <v>S75-VP</v>
          </cell>
          <cell r="B41">
            <v>2</v>
          </cell>
          <cell r="C41" t="str">
            <v>分岐ｻﾄﾞﾙﾁｭｰﾌﾞVP用</v>
          </cell>
          <cell r="D41" t="str">
            <v xml:space="preserve"> 75</v>
          </cell>
          <cell r="E41" t="str">
            <v>ケ</v>
          </cell>
          <cell r="F41">
            <v>2</v>
          </cell>
          <cell r="G41">
            <v>2950</v>
          </cell>
          <cell r="H41">
            <v>5900</v>
          </cell>
        </row>
        <row r="42">
          <cell r="A42" t="str">
            <v>SMS-VB-S</v>
          </cell>
          <cell r="B42">
            <v>2</v>
          </cell>
          <cell r="C42" t="str">
            <v>SMSﾊﾞﾙﾌﾞﾕﾆｯﾄ用組弁筐</v>
          </cell>
          <cell r="D42" t="str">
            <v>Ｂ型(付属品付)</v>
          </cell>
          <cell r="E42" t="str">
            <v>組</v>
          </cell>
          <cell r="F42">
            <v>2</v>
          </cell>
          <cell r="G42">
            <v>15000</v>
          </cell>
          <cell r="H42">
            <v>30000</v>
          </cell>
        </row>
        <row r="43">
          <cell r="C43" t="str">
            <v>計</v>
          </cell>
          <cell r="D43" t="str">
            <v xml:space="preserve">  </v>
          </cell>
          <cell r="E43" t="str">
            <v xml:space="preserve">  </v>
          </cell>
          <cell r="F43">
            <v>2824750</v>
          </cell>
          <cell r="H43">
            <v>2824750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設計書表紙"/>
      <sheetName val="設計書(建築）金入り"/>
      <sheetName val="代価表"/>
      <sheetName val="一式内訳書"/>
      <sheetName val="見積書比較表"/>
      <sheetName val="設計書(金入り)"/>
    </sheetNames>
    <sheetDataSet>
      <sheetData sheetId="0"/>
      <sheetData sheetId="1"/>
      <sheetData sheetId="2">
        <row r="148">
          <cell r="N148" t="str">
            <v>内１</v>
          </cell>
        </row>
        <row r="150">
          <cell r="N150" t="str">
            <v>内２</v>
          </cell>
        </row>
        <row r="152">
          <cell r="N152" t="str">
            <v>内３</v>
          </cell>
        </row>
        <row r="154">
          <cell r="N154" t="str">
            <v>内４</v>
          </cell>
        </row>
        <row r="156">
          <cell r="N156" t="str">
            <v>内５</v>
          </cell>
        </row>
        <row r="158">
          <cell r="N158" t="str">
            <v>内６</v>
          </cell>
        </row>
        <row r="160">
          <cell r="N160" t="str">
            <v>内７</v>
          </cell>
        </row>
        <row r="184">
          <cell r="N184" t="str">
            <v>A8</v>
          </cell>
        </row>
        <row r="186">
          <cell r="N186" t="str">
            <v>A14</v>
          </cell>
        </row>
        <row r="188">
          <cell r="N188" t="str">
            <v>A12</v>
          </cell>
        </row>
        <row r="190">
          <cell r="N190" t="str">
            <v>A13</v>
          </cell>
        </row>
        <row r="219">
          <cell r="N219" t="str">
            <v>A15</v>
          </cell>
        </row>
        <row r="221">
          <cell r="N221" t="str">
            <v>A17</v>
          </cell>
        </row>
        <row r="223">
          <cell r="N223" t="str">
            <v>〃</v>
          </cell>
        </row>
        <row r="225">
          <cell r="N225" t="str">
            <v>〃</v>
          </cell>
        </row>
        <row r="227">
          <cell r="N227" t="str">
            <v>A18</v>
          </cell>
        </row>
        <row r="229">
          <cell r="N229" t="str">
            <v>A14</v>
          </cell>
        </row>
        <row r="231">
          <cell r="N231" t="str">
            <v>〃</v>
          </cell>
        </row>
        <row r="233">
          <cell r="N233" t="str">
            <v>〃</v>
          </cell>
        </row>
        <row r="255">
          <cell r="N255" t="str">
            <v>A22</v>
          </cell>
        </row>
        <row r="257">
          <cell r="N257" t="str">
            <v>〃</v>
          </cell>
        </row>
        <row r="259">
          <cell r="N259" t="str">
            <v>〃</v>
          </cell>
        </row>
        <row r="261">
          <cell r="N261" t="str">
            <v>〃</v>
          </cell>
        </row>
        <row r="263">
          <cell r="N263" t="str">
            <v>内８</v>
          </cell>
        </row>
        <row r="265">
          <cell r="N265" t="str">
            <v>A23</v>
          </cell>
        </row>
        <row r="290">
          <cell r="N290" t="str">
            <v>A24</v>
          </cell>
        </row>
        <row r="292">
          <cell r="N292" t="str">
            <v>〃</v>
          </cell>
        </row>
        <row r="294">
          <cell r="N294" t="str">
            <v>A26</v>
          </cell>
        </row>
        <row r="296">
          <cell r="N296" t="str">
            <v>〃</v>
          </cell>
        </row>
        <row r="298">
          <cell r="N298" t="str">
            <v>〃</v>
          </cell>
        </row>
        <row r="300">
          <cell r="N300" t="str">
            <v>内９</v>
          </cell>
        </row>
        <row r="302">
          <cell r="N302" t="str">
            <v>A27</v>
          </cell>
        </row>
        <row r="304">
          <cell r="N304" t="str">
            <v>〃</v>
          </cell>
        </row>
        <row r="326">
          <cell r="N326" t="str">
            <v>見1</v>
          </cell>
        </row>
        <row r="328">
          <cell r="N328" t="str">
            <v>物33</v>
          </cell>
        </row>
        <row r="330">
          <cell r="N330" t="str">
            <v>33400＋1000    A28</v>
          </cell>
        </row>
        <row r="332">
          <cell r="N332" t="str">
            <v>31300+1000      〃</v>
          </cell>
        </row>
        <row r="334">
          <cell r="N334" t="str">
            <v>30200＋1000     〃</v>
          </cell>
        </row>
        <row r="336">
          <cell r="N336" t="str">
            <v>50200+1000      〃</v>
          </cell>
        </row>
        <row r="338">
          <cell r="N338" t="str">
            <v>物30</v>
          </cell>
        </row>
        <row r="340">
          <cell r="N340" t="str">
            <v>〃</v>
          </cell>
        </row>
        <row r="342">
          <cell r="N342" t="str">
            <v>44700 +1000    A28</v>
          </cell>
        </row>
        <row r="344">
          <cell r="N344" t="str">
            <v>内10</v>
          </cell>
        </row>
        <row r="346">
          <cell r="N346" t="str">
            <v>内11</v>
          </cell>
        </row>
        <row r="348">
          <cell r="N348" t="str">
            <v>内12</v>
          </cell>
        </row>
        <row r="350">
          <cell r="N350" t="str">
            <v>内13</v>
          </cell>
        </row>
        <row r="352">
          <cell r="N352" t="str">
            <v>内14</v>
          </cell>
        </row>
        <row r="359">
          <cell r="N359" t="str">
            <v>内15</v>
          </cell>
        </row>
        <row r="361">
          <cell r="N361" t="str">
            <v>内16</v>
          </cell>
        </row>
        <row r="363">
          <cell r="N363" t="str">
            <v>見1</v>
          </cell>
        </row>
        <row r="397">
          <cell r="N397" t="str">
            <v>A30</v>
          </cell>
        </row>
        <row r="399">
          <cell r="N399" t="str">
            <v>物766</v>
          </cell>
        </row>
        <row r="432">
          <cell r="N432" t="str">
            <v>A32</v>
          </cell>
        </row>
        <row r="434">
          <cell r="N434" t="str">
            <v>〃</v>
          </cell>
        </row>
        <row r="436">
          <cell r="N436" t="str">
            <v>〃</v>
          </cell>
        </row>
        <row r="438">
          <cell r="N438" t="str">
            <v>〃</v>
          </cell>
        </row>
        <row r="468">
          <cell r="N468" t="str">
            <v>A36</v>
          </cell>
        </row>
        <row r="470">
          <cell r="N470" t="str">
            <v>A38</v>
          </cell>
        </row>
        <row r="503">
          <cell r="N503" t="str">
            <v>A39</v>
          </cell>
        </row>
        <row r="505">
          <cell r="N505" t="str">
            <v>物121</v>
          </cell>
        </row>
        <row r="507">
          <cell r="N507" t="str">
            <v>A39</v>
          </cell>
        </row>
        <row r="509">
          <cell r="N509" t="str">
            <v>見2</v>
          </cell>
        </row>
        <row r="511">
          <cell r="N511" t="str">
            <v>〃</v>
          </cell>
        </row>
        <row r="513">
          <cell r="N513" t="str">
            <v>〃</v>
          </cell>
        </row>
        <row r="515">
          <cell r="N515" t="str">
            <v>A39</v>
          </cell>
        </row>
        <row r="517">
          <cell r="N517" t="str">
            <v>見2</v>
          </cell>
        </row>
        <row r="519">
          <cell r="N519" t="str">
            <v>〃</v>
          </cell>
        </row>
        <row r="521">
          <cell r="N521" t="str">
            <v>〃</v>
          </cell>
        </row>
        <row r="523">
          <cell r="N523" t="str">
            <v>〃</v>
          </cell>
        </row>
        <row r="525">
          <cell r="N525" t="str">
            <v>〃</v>
          </cell>
        </row>
        <row r="527">
          <cell r="N527" t="str">
            <v>〃</v>
          </cell>
        </row>
        <row r="529">
          <cell r="N529" t="str">
            <v>〃</v>
          </cell>
        </row>
        <row r="537">
          <cell r="N537" t="str">
            <v>内17</v>
          </cell>
        </row>
        <row r="539">
          <cell r="N539" t="str">
            <v>A39</v>
          </cell>
        </row>
        <row r="541">
          <cell r="N541" t="str">
            <v>物779</v>
          </cell>
        </row>
        <row r="543">
          <cell r="N543" t="str">
            <v>見2</v>
          </cell>
        </row>
        <row r="545">
          <cell r="N545" t="str">
            <v>〃</v>
          </cell>
        </row>
        <row r="574">
          <cell r="N574" t="str">
            <v>見3</v>
          </cell>
        </row>
        <row r="576">
          <cell r="N576" t="str">
            <v>A41</v>
          </cell>
        </row>
        <row r="578">
          <cell r="N578" t="str">
            <v>見3</v>
          </cell>
        </row>
        <row r="580">
          <cell r="N580" t="str">
            <v>〃</v>
          </cell>
        </row>
        <row r="582">
          <cell r="N582" t="str">
            <v>〃</v>
          </cell>
        </row>
        <row r="584">
          <cell r="N584" t="str">
            <v>見3</v>
          </cell>
        </row>
        <row r="586">
          <cell r="N586" t="str">
            <v>A42</v>
          </cell>
        </row>
        <row r="588">
          <cell r="N588" t="str">
            <v>A41</v>
          </cell>
        </row>
        <row r="590">
          <cell r="N590" t="str">
            <v>A68</v>
          </cell>
        </row>
        <row r="592">
          <cell r="N592" t="str">
            <v>見3</v>
          </cell>
        </row>
        <row r="610">
          <cell r="N610" t="str">
            <v>物783</v>
          </cell>
        </row>
        <row r="612">
          <cell r="N612" t="str">
            <v>A44</v>
          </cell>
        </row>
        <row r="614">
          <cell r="N614" t="str">
            <v>見4</v>
          </cell>
        </row>
        <row r="616">
          <cell r="N616" t="str">
            <v>〃</v>
          </cell>
        </row>
        <row r="618">
          <cell r="N618" t="str">
            <v>〃</v>
          </cell>
        </row>
        <row r="620">
          <cell r="N620" t="str">
            <v>〃</v>
          </cell>
        </row>
        <row r="622">
          <cell r="N622" t="str">
            <v>〃</v>
          </cell>
        </row>
        <row r="624">
          <cell r="N624" t="str">
            <v>〃</v>
          </cell>
        </row>
        <row r="626">
          <cell r="N626" t="str">
            <v>〃</v>
          </cell>
        </row>
        <row r="628">
          <cell r="N628" t="str">
            <v>〃</v>
          </cell>
        </row>
        <row r="630">
          <cell r="N630" t="str">
            <v>A44</v>
          </cell>
        </row>
        <row r="632">
          <cell r="N632" t="str">
            <v>A45</v>
          </cell>
        </row>
        <row r="633">
          <cell r="N633" t="str">
            <v>笠木W=150準用</v>
          </cell>
        </row>
        <row r="634">
          <cell r="N634" t="str">
            <v>物783</v>
          </cell>
        </row>
        <row r="645">
          <cell r="N645" t="str">
            <v>A52</v>
          </cell>
        </row>
        <row r="647">
          <cell r="N647" t="str">
            <v>A55</v>
          </cell>
        </row>
        <row r="649">
          <cell r="N649" t="str">
            <v>A54</v>
          </cell>
        </row>
        <row r="651">
          <cell r="N651" t="str">
            <v>A53</v>
          </cell>
        </row>
        <row r="653">
          <cell r="N653" t="str">
            <v>A52</v>
          </cell>
        </row>
        <row r="655">
          <cell r="N655" t="str">
            <v>〃</v>
          </cell>
        </row>
        <row r="657">
          <cell r="N657" t="str">
            <v>A53</v>
          </cell>
        </row>
        <row r="659">
          <cell r="N659" t="str">
            <v>A54</v>
          </cell>
        </row>
        <row r="661">
          <cell r="N661" t="str">
            <v>A53</v>
          </cell>
        </row>
        <row r="681">
          <cell r="N681" t="str">
            <v>見5</v>
          </cell>
        </row>
        <row r="683">
          <cell r="N683" t="str">
            <v>〃</v>
          </cell>
        </row>
        <row r="685">
          <cell r="N685" t="str">
            <v>〃</v>
          </cell>
        </row>
        <row r="687">
          <cell r="N687" t="str">
            <v>〃</v>
          </cell>
        </row>
        <row r="689">
          <cell r="N689" t="str">
            <v>〃</v>
          </cell>
        </row>
        <row r="691">
          <cell r="N691" t="str">
            <v>〃</v>
          </cell>
        </row>
        <row r="693">
          <cell r="N693" t="str">
            <v>〃</v>
          </cell>
        </row>
        <row r="695">
          <cell r="N695" t="str">
            <v>〃</v>
          </cell>
        </row>
        <row r="697">
          <cell r="N697" t="str">
            <v>〃</v>
          </cell>
        </row>
        <row r="699">
          <cell r="N699" t="str">
            <v>〃</v>
          </cell>
        </row>
        <row r="701">
          <cell r="N701" t="str">
            <v>〃</v>
          </cell>
        </row>
        <row r="703">
          <cell r="N703" t="str">
            <v>〃</v>
          </cell>
        </row>
        <row r="705">
          <cell r="N705" t="str">
            <v>〃</v>
          </cell>
        </row>
        <row r="707">
          <cell r="N707" t="str">
            <v>20%</v>
          </cell>
        </row>
        <row r="714">
          <cell r="N714" t="str">
            <v>見5</v>
          </cell>
        </row>
        <row r="716">
          <cell r="N716" t="str">
            <v>20%</v>
          </cell>
        </row>
        <row r="718">
          <cell r="N718" t="str">
            <v>見6</v>
          </cell>
        </row>
        <row r="720">
          <cell r="N720" t="str">
            <v>〃</v>
          </cell>
        </row>
        <row r="722">
          <cell r="N722" t="str">
            <v>〃</v>
          </cell>
        </row>
        <row r="724">
          <cell r="N724" t="str">
            <v>〃</v>
          </cell>
        </row>
        <row r="726">
          <cell r="N726" t="str">
            <v>〃</v>
          </cell>
        </row>
        <row r="728">
          <cell r="N728" t="str">
            <v>〃</v>
          </cell>
        </row>
        <row r="730">
          <cell r="N730" t="str">
            <v>〃</v>
          </cell>
        </row>
        <row r="732">
          <cell r="N732" t="str">
            <v>〃</v>
          </cell>
        </row>
        <row r="734">
          <cell r="N734" t="str">
            <v>〃</v>
          </cell>
        </row>
        <row r="736">
          <cell r="N736" t="str">
            <v>〃</v>
          </cell>
        </row>
        <row r="738">
          <cell r="N738" t="str">
            <v>〃</v>
          </cell>
        </row>
        <row r="740">
          <cell r="N740" t="str">
            <v>〃</v>
          </cell>
        </row>
        <row r="750">
          <cell r="N750" t="str">
            <v>見6</v>
          </cell>
        </row>
        <row r="752">
          <cell r="N752" t="str">
            <v>〃</v>
          </cell>
        </row>
        <row r="754">
          <cell r="N754" t="str">
            <v>〃</v>
          </cell>
        </row>
        <row r="756">
          <cell r="N756" t="str">
            <v>見7</v>
          </cell>
        </row>
        <row r="758">
          <cell r="N758" t="str">
            <v>〃</v>
          </cell>
        </row>
        <row r="760">
          <cell r="N760" t="str">
            <v>〃</v>
          </cell>
        </row>
        <row r="762">
          <cell r="N762" t="str">
            <v>〃</v>
          </cell>
        </row>
        <row r="764">
          <cell r="N764" t="str">
            <v>〃</v>
          </cell>
        </row>
        <row r="766">
          <cell r="N766" t="str">
            <v>〃</v>
          </cell>
        </row>
        <row r="768">
          <cell r="N768" t="str">
            <v>〃</v>
          </cell>
        </row>
        <row r="787">
          <cell r="N787" t="str">
            <v>見8</v>
          </cell>
        </row>
        <row r="789">
          <cell r="N789" t="str">
            <v>〃</v>
          </cell>
        </row>
        <row r="791">
          <cell r="N791" t="str">
            <v>〃</v>
          </cell>
        </row>
        <row r="793">
          <cell r="N793" t="str">
            <v>〃</v>
          </cell>
        </row>
        <row r="795">
          <cell r="N795" t="str">
            <v>〃</v>
          </cell>
        </row>
        <row r="797">
          <cell r="N797" t="str">
            <v>〃</v>
          </cell>
        </row>
        <row r="799">
          <cell r="N799" t="str">
            <v>〃</v>
          </cell>
        </row>
        <row r="801">
          <cell r="N801" t="str">
            <v>〃</v>
          </cell>
        </row>
        <row r="803">
          <cell r="N803" t="str">
            <v>〃</v>
          </cell>
        </row>
        <row r="805">
          <cell r="N805" t="str">
            <v>〃</v>
          </cell>
        </row>
        <row r="807">
          <cell r="N807" t="str">
            <v>〃</v>
          </cell>
        </row>
        <row r="809">
          <cell r="N809" t="str">
            <v>〃</v>
          </cell>
        </row>
        <row r="811">
          <cell r="N811" t="str">
            <v>〃</v>
          </cell>
        </row>
        <row r="813">
          <cell r="N813" t="str">
            <v>〃</v>
          </cell>
        </row>
        <row r="821">
          <cell r="N821" t="str">
            <v>見9</v>
          </cell>
        </row>
        <row r="823">
          <cell r="N823" t="str">
            <v>15%</v>
          </cell>
        </row>
        <row r="825">
          <cell r="N825" t="str">
            <v>見9</v>
          </cell>
        </row>
        <row r="827">
          <cell r="N827" t="str">
            <v>〃</v>
          </cell>
        </row>
        <row r="829">
          <cell r="N829" t="str">
            <v>15%</v>
          </cell>
        </row>
        <row r="831">
          <cell r="N831" t="str">
            <v>内19</v>
          </cell>
        </row>
        <row r="833">
          <cell r="N833" t="str">
            <v>見9</v>
          </cell>
        </row>
        <row r="858">
          <cell r="N858" t="str">
            <v>物788</v>
          </cell>
        </row>
        <row r="860">
          <cell r="N860" t="str">
            <v>A59</v>
          </cell>
        </row>
        <row r="862">
          <cell r="N862" t="str">
            <v>〃</v>
          </cell>
        </row>
        <row r="864">
          <cell r="N864" t="str">
            <v>〃</v>
          </cell>
        </row>
        <row r="866">
          <cell r="N866" t="str">
            <v>〃</v>
          </cell>
        </row>
        <row r="868">
          <cell r="N868" t="str">
            <v>A61</v>
          </cell>
        </row>
        <row r="870">
          <cell r="N870" t="str">
            <v>A32</v>
          </cell>
        </row>
        <row r="894">
          <cell r="N894" t="str">
            <v>A63</v>
          </cell>
        </row>
        <row r="896">
          <cell r="N896" t="str">
            <v>〃</v>
          </cell>
        </row>
        <row r="898">
          <cell r="N898" t="str">
            <v>〃</v>
          </cell>
        </row>
        <row r="900">
          <cell r="N900" t="str">
            <v>代1</v>
          </cell>
        </row>
        <row r="902">
          <cell r="N902" t="str">
            <v>〃</v>
          </cell>
        </row>
        <row r="904">
          <cell r="N904" t="str">
            <v>代2</v>
          </cell>
        </row>
        <row r="929">
          <cell r="N929" t="str">
            <v>A65</v>
          </cell>
        </row>
        <row r="931">
          <cell r="N931" t="str">
            <v>〃</v>
          </cell>
        </row>
        <row r="933">
          <cell r="N933" t="str">
            <v>〃</v>
          </cell>
        </row>
        <row r="935">
          <cell r="N935" t="str">
            <v>見10</v>
          </cell>
        </row>
        <row r="937">
          <cell r="N937" t="str">
            <v>A66</v>
          </cell>
        </row>
        <row r="939">
          <cell r="N939" t="str">
            <v>見10</v>
          </cell>
        </row>
        <row r="941">
          <cell r="N941" t="str">
            <v>A66</v>
          </cell>
        </row>
        <row r="943">
          <cell r="N943" t="str">
            <v>A68</v>
          </cell>
        </row>
        <row r="945">
          <cell r="N945" t="str">
            <v>〃</v>
          </cell>
        </row>
        <row r="947">
          <cell r="N947" t="str">
            <v>見10</v>
          </cell>
        </row>
        <row r="949">
          <cell r="N949" t="str">
            <v>〃</v>
          </cell>
        </row>
        <row r="951">
          <cell r="N951" t="str">
            <v>A67</v>
          </cell>
        </row>
        <row r="953">
          <cell r="N953" t="str">
            <v>見10</v>
          </cell>
        </row>
        <row r="955">
          <cell r="N955" t="str">
            <v>〃</v>
          </cell>
        </row>
        <row r="963">
          <cell r="N963" t="str">
            <v>A69</v>
          </cell>
        </row>
        <row r="965">
          <cell r="N965" t="str">
            <v>〃</v>
          </cell>
        </row>
        <row r="967">
          <cell r="N967" t="str">
            <v>物796</v>
          </cell>
        </row>
        <row r="969">
          <cell r="N969" t="str">
            <v>代2</v>
          </cell>
        </row>
        <row r="971">
          <cell r="N971" t="str">
            <v>見10</v>
          </cell>
        </row>
        <row r="973">
          <cell r="N973" t="str">
            <v>〃</v>
          </cell>
        </row>
        <row r="975">
          <cell r="N975" t="str">
            <v>〃</v>
          </cell>
        </row>
        <row r="977">
          <cell r="N977" t="str">
            <v>〃</v>
          </cell>
        </row>
        <row r="979">
          <cell r="N979" t="str">
            <v>〃</v>
          </cell>
        </row>
        <row r="981">
          <cell r="N981" t="str">
            <v>〃</v>
          </cell>
        </row>
        <row r="983">
          <cell r="N983" t="str">
            <v>〃</v>
          </cell>
        </row>
        <row r="985">
          <cell r="N985" t="str">
            <v>〃</v>
          </cell>
        </row>
        <row r="987">
          <cell r="N987" t="str">
            <v>見11</v>
          </cell>
        </row>
        <row r="989">
          <cell r="N989" t="str">
            <v>〃</v>
          </cell>
        </row>
        <row r="1000">
          <cell r="N1000" t="str">
            <v>住単7-6</v>
          </cell>
        </row>
        <row r="1002">
          <cell r="N1002" t="str">
            <v>見11</v>
          </cell>
        </row>
        <row r="1004">
          <cell r="N1004" t="str">
            <v>住単7-5</v>
          </cell>
        </row>
        <row r="1006">
          <cell r="N1006" t="str">
            <v>内21</v>
          </cell>
        </row>
        <row r="1036">
          <cell r="N1036" t="str">
            <v>市土</v>
          </cell>
        </row>
        <row r="1038">
          <cell r="N1038" t="str">
            <v>見11</v>
          </cell>
        </row>
        <row r="1040">
          <cell r="N1040" t="str">
            <v>市土</v>
          </cell>
        </row>
        <row r="1042">
          <cell r="N1042" t="str">
            <v>A46</v>
          </cell>
        </row>
        <row r="1044">
          <cell r="N1044" t="str">
            <v>市土</v>
          </cell>
        </row>
        <row r="1046">
          <cell r="N1046" t="str">
            <v>住単2-33</v>
          </cell>
        </row>
        <row r="1048">
          <cell r="N1048" t="str">
            <v>内22</v>
          </cell>
        </row>
        <row r="1050">
          <cell r="N1050" t="str">
            <v>A14</v>
          </cell>
        </row>
        <row r="1052">
          <cell r="N1052" t="str">
            <v>A24</v>
          </cell>
        </row>
        <row r="1054">
          <cell r="N1054" t="str">
            <v>〃</v>
          </cell>
        </row>
        <row r="1056">
          <cell r="N1056" t="str">
            <v>内24</v>
          </cell>
        </row>
        <row r="1058">
          <cell r="N1058" t="str">
            <v>A27</v>
          </cell>
        </row>
        <row r="1060">
          <cell r="N1060" t="str">
            <v>A22</v>
          </cell>
        </row>
        <row r="1062">
          <cell r="N1062" t="str">
            <v>〃</v>
          </cell>
        </row>
        <row r="1069">
          <cell r="N1069" t="str">
            <v>内23</v>
          </cell>
        </row>
        <row r="1071">
          <cell r="N1071" t="str">
            <v>M28</v>
          </cell>
        </row>
        <row r="1107">
          <cell r="N1107" t="str">
            <v>見12</v>
          </cell>
        </row>
        <row r="1109">
          <cell r="N1109" t="str">
            <v>見13</v>
          </cell>
        </row>
        <row r="1111">
          <cell r="N1111" t="str">
            <v>見12</v>
          </cell>
        </row>
        <row r="1113">
          <cell r="N1113" t="str">
            <v>〃</v>
          </cell>
        </row>
        <row r="1115">
          <cell r="N1115" t="str">
            <v>〃</v>
          </cell>
        </row>
        <row r="1117">
          <cell r="N1117" t="str">
            <v>〃</v>
          </cell>
        </row>
        <row r="1119">
          <cell r="N1119" t="str">
            <v>A45</v>
          </cell>
        </row>
        <row r="1121">
          <cell r="N1121" t="str">
            <v>見12</v>
          </cell>
        </row>
        <row r="1123">
          <cell r="N1123" t="str">
            <v>〃</v>
          </cell>
        </row>
        <row r="1125">
          <cell r="N1125" t="str">
            <v>〃</v>
          </cell>
        </row>
        <row r="1127">
          <cell r="N1127" t="str">
            <v>H11A91</v>
          </cell>
        </row>
        <row r="1129">
          <cell r="N1129" t="str">
            <v>見12</v>
          </cell>
        </row>
        <row r="1131">
          <cell r="N1131" t="str">
            <v>〃</v>
          </cell>
        </row>
        <row r="1133">
          <cell r="N1133" t="str">
            <v>〃</v>
          </cell>
        </row>
        <row r="1140">
          <cell r="N1140" t="str">
            <v>見12</v>
          </cell>
        </row>
        <row r="1142">
          <cell r="N1142" t="str">
            <v>〃</v>
          </cell>
        </row>
        <row r="1144">
          <cell r="N1144" t="str">
            <v>〃</v>
          </cell>
        </row>
        <row r="1146">
          <cell r="N1146" t="str">
            <v>見13</v>
          </cell>
        </row>
        <row r="1148">
          <cell r="N1148" t="str">
            <v>〃</v>
          </cell>
        </row>
        <row r="1150">
          <cell r="N1150" t="str">
            <v>〃</v>
          </cell>
        </row>
        <row r="1152">
          <cell r="N1152" t="str">
            <v>〃</v>
          </cell>
        </row>
        <row r="1154">
          <cell r="N1154" t="str">
            <v>〃</v>
          </cell>
        </row>
        <row r="1156">
          <cell r="N1156" t="str">
            <v>〃</v>
          </cell>
        </row>
        <row r="1158">
          <cell r="N1158" t="str">
            <v>〃</v>
          </cell>
        </row>
        <row r="1160">
          <cell r="N1160" t="str">
            <v>〃</v>
          </cell>
        </row>
        <row r="1162">
          <cell r="N1162" t="str">
            <v>A70</v>
          </cell>
        </row>
        <row r="1164">
          <cell r="N1164" t="str">
            <v>見13</v>
          </cell>
        </row>
        <row r="1166">
          <cell r="N1166" t="str">
            <v>住単2-45</v>
          </cell>
        </row>
        <row r="1168">
          <cell r="N1168" t="str">
            <v>物796</v>
          </cell>
        </row>
        <row r="1176">
          <cell r="N1176" t="str">
            <v>住単2-28</v>
          </cell>
        </row>
        <row r="1178">
          <cell r="N1178" t="str">
            <v>代2</v>
          </cell>
        </row>
        <row r="1180">
          <cell r="N1180" t="str">
            <v>A81</v>
          </cell>
        </row>
        <row r="1182">
          <cell r="N1182" t="str">
            <v>〃</v>
          </cell>
        </row>
        <row r="1184">
          <cell r="N1184" t="str">
            <v>〃</v>
          </cell>
        </row>
        <row r="1186">
          <cell r="N1186" t="str">
            <v>住単7-6</v>
          </cell>
        </row>
        <row r="1188">
          <cell r="N1188" t="str">
            <v>〃</v>
          </cell>
        </row>
        <row r="1190">
          <cell r="N1190" t="str">
            <v>〃</v>
          </cell>
        </row>
        <row r="1192">
          <cell r="N1192" t="str">
            <v>住単7-5</v>
          </cell>
        </row>
        <row r="1194">
          <cell r="N1194" t="str">
            <v>土木契約単価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 "/>
      <sheetName val="1階喫茶"/>
      <sheetName val="8階レストラン"/>
      <sheetName val="外構（衛星）"/>
      <sheetName val="その他工事"/>
      <sheetName val="配管工 (給排水設備)"/>
      <sheetName val="配管工 (免震)"/>
      <sheetName val="融雪部材"/>
      <sheetName val="外構配管工"/>
      <sheetName val="外構基礎"/>
      <sheetName val="設備機械工"/>
      <sheetName val="ﾀﾞｸﾄ工"/>
      <sheetName val="ﾁｬﾝﾊﾞｰ"/>
      <sheetName val="自動制御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特記仕様"/>
      <sheetName val="表紙"/>
      <sheetName val="設計書"/>
      <sheetName val="見積もり比較・複合単価"/>
      <sheetName val="部分払い"/>
      <sheetName val="二次製品"/>
      <sheetName val="単年A"/>
      <sheetName val="印刷書式"/>
      <sheetName val="総括表"/>
      <sheetName val="出来高表紙"/>
      <sheetName val="出来高計算"/>
      <sheetName val="複合単価"/>
      <sheetName val="単価比較"/>
      <sheetName val="２次製品"/>
      <sheetName val="経費入力計算表H14_10～"/>
      <sheetName val="経費入力計算表H15_05～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単価根拠表(設備)"/>
      <sheetName val="設計書(建築）金入り"/>
      <sheetName val="見積比較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!!山本記載"/>
      <sheetName val="取扱要領"/>
      <sheetName val="表紙"/>
      <sheetName val="労務資材単価表"/>
      <sheetName val="複合単価表"/>
      <sheetName val="複合単価算出表"/>
      <sheetName val="設計書"/>
      <sheetName val="細目"/>
    </sheetNames>
    <sheetDataSet>
      <sheetData sheetId="0"/>
      <sheetData sheetId="1"/>
      <sheetData sheetId="2"/>
      <sheetData sheetId="3" refreshError="1">
        <row r="3">
          <cell r="A3" t="str">
            <v>A20001</v>
          </cell>
          <cell r="B3" t="str">
            <v>セメント</v>
          </cell>
          <cell r="C3" t="str">
            <v>普通ポルトランドセメント</v>
          </cell>
          <cell r="D3" t="str">
            <v>㎏</v>
          </cell>
          <cell r="E3">
            <v>19.2</v>
          </cell>
          <cell r="F3" t="str">
            <v>普通ポルトランドセメント</v>
          </cell>
          <cell r="G3" t="str">
            <v>㎏</v>
          </cell>
          <cell r="H3">
            <v>19.2</v>
          </cell>
        </row>
        <row r="4">
          <cell r="A4" t="str">
            <v>A21001</v>
          </cell>
          <cell r="B4" t="str">
            <v>左官用砂</v>
          </cell>
          <cell r="C4" t="str">
            <v>洗　細目</v>
          </cell>
          <cell r="D4" t="str">
            <v>m3</v>
          </cell>
          <cell r="E4">
            <v>3900</v>
          </cell>
          <cell r="F4" t="str">
            <v>洗　細目</v>
          </cell>
          <cell r="G4" t="str">
            <v>m3</v>
          </cell>
          <cell r="H4">
            <v>3900</v>
          </cell>
        </row>
        <row r="5">
          <cell r="A5" t="str">
            <v>AE0012</v>
          </cell>
          <cell r="B5" t="str">
            <v>ガソリン</v>
          </cell>
          <cell r="C5" t="str">
            <v>.</v>
          </cell>
          <cell r="D5" t="str">
            <v>レギュラー　スタンド渡し</v>
          </cell>
          <cell r="E5" t="str">
            <v>㍑</v>
          </cell>
          <cell r="F5" t="str">
            <v>レギュラー　スタンド渡し</v>
          </cell>
          <cell r="G5" t="str">
            <v>㍑</v>
          </cell>
          <cell r="H5">
            <v>124</v>
          </cell>
        </row>
        <row r="6">
          <cell r="A6" t="str">
            <v>AE0101</v>
          </cell>
          <cell r="B6" t="str">
            <v>軽油</v>
          </cell>
          <cell r="C6" t="str">
            <v>小型ローリー渡し</v>
          </cell>
          <cell r="D6" t="str">
            <v>㍑</v>
          </cell>
          <cell r="E6">
            <v>97</v>
          </cell>
          <cell r="F6" t="str">
            <v>小型ローリー渡し</v>
          </cell>
          <cell r="G6" t="str">
            <v>㍑</v>
          </cell>
          <cell r="H6">
            <v>97</v>
          </cell>
        </row>
        <row r="7">
          <cell r="A7" t="str">
            <v>AF1002</v>
          </cell>
          <cell r="B7" t="str">
            <v>ブルドーザ損料</v>
          </cell>
          <cell r="C7" t="str">
            <v>排出ガス対策型　　普通　３ｔ</v>
          </cell>
          <cell r="D7" t="str">
            <v>供用日</v>
          </cell>
          <cell r="E7">
            <v>5120</v>
          </cell>
          <cell r="F7" t="str">
            <v>排出ガス対策型　　普通　３ｔ</v>
          </cell>
          <cell r="G7" t="str">
            <v>供用日</v>
          </cell>
          <cell r="H7">
            <v>5120</v>
          </cell>
        </row>
        <row r="8">
          <cell r="A8" t="str">
            <v>AF1003</v>
          </cell>
          <cell r="B8" t="str">
            <v>ブルドーザ損料</v>
          </cell>
          <cell r="C8" t="str">
            <v>排出ガス対策型　　普通　３ｔ</v>
          </cell>
          <cell r="D8" t="str">
            <v>ｈ</v>
          </cell>
          <cell r="E8">
            <v>1850</v>
          </cell>
          <cell r="F8" t="str">
            <v>排出ガス対策型　　普通　３ｔ</v>
          </cell>
          <cell r="G8" t="str">
            <v>ｈ</v>
          </cell>
          <cell r="H8">
            <v>1850</v>
          </cell>
        </row>
        <row r="9">
          <cell r="A9" t="str">
            <v>AF1006</v>
          </cell>
          <cell r="B9" t="str">
            <v>ブルドーザ損料</v>
          </cell>
          <cell r="C9" t="str">
            <v>排出ガス対策型　　普通　６ｔ</v>
          </cell>
          <cell r="D9" t="str">
            <v>ｈ</v>
          </cell>
          <cell r="E9">
            <v>3130</v>
          </cell>
          <cell r="F9" t="str">
            <v>排出ガス対策型　　普通　６ｔ</v>
          </cell>
          <cell r="G9" t="str">
            <v>ｈ</v>
          </cell>
          <cell r="H9">
            <v>3130</v>
          </cell>
        </row>
        <row r="10">
          <cell r="A10" t="str">
            <v>AF1015</v>
          </cell>
          <cell r="B10" t="str">
            <v>ブルドーザ損料</v>
          </cell>
          <cell r="C10" t="str">
            <v>排出ガス対策型　　普通１５ｔ</v>
          </cell>
          <cell r="D10" t="str">
            <v>ｈ</v>
          </cell>
          <cell r="E10">
            <v>6140</v>
          </cell>
          <cell r="F10" t="str">
            <v>排出ガス対策型　　普通１５ｔ</v>
          </cell>
          <cell r="G10" t="str">
            <v>ｈ</v>
          </cell>
          <cell r="H10">
            <v>6140</v>
          </cell>
        </row>
        <row r="11">
          <cell r="A11" t="str">
            <v>AF1018</v>
          </cell>
          <cell r="B11" t="str">
            <v>ブルドーザ損料</v>
          </cell>
          <cell r="C11" t="str">
            <v>排出ガス対策型　　普通１５ｔ</v>
          </cell>
          <cell r="D11" t="str">
            <v>供用日</v>
          </cell>
          <cell r="E11">
            <v>17700</v>
          </cell>
          <cell r="F11" t="str">
            <v>排出ガス対策型　　普通１５ｔ</v>
          </cell>
          <cell r="G11" t="str">
            <v>供用日</v>
          </cell>
          <cell r="H11">
            <v>17700</v>
          </cell>
        </row>
        <row r="12">
          <cell r="A12" t="str">
            <v>AF1021</v>
          </cell>
          <cell r="B12" t="str">
            <v>ブルドーザ損料</v>
          </cell>
          <cell r="C12" t="str">
            <v>排出ガス対策型　　湿地１９～２０ｔ</v>
          </cell>
          <cell r="D12" t="str">
            <v>供用日</v>
          </cell>
          <cell r="E12">
            <v>23200</v>
          </cell>
          <cell r="F12" t="str">
            <v>排出ガス対策型　　湿地１９～２０ｔ</v>
          </cell>
          <cell r="G12" t="str">
            <v>供用日</v>
          </cell>
          <cell r="H12">
            <v>23200</v>
          </cell>
        </row>
        <row r="13">
          <cell r="A13" t="str">
            <v>AF1025</v>
          </cell>
          <cell r="B13" t="str">
            <v>ブルドーザ損料</v>
          </cell>
          <cell r="C13" t="str">
            <v>排出ガス対策型　　普通２１ｔ</v>
          </cell>
          <cell r="D13" t="str">
            <v>供用日</v>
          </cell>
          <cell r="E13">
            <v>34000</v>
          </cell>
          <cell r="F13" t="str">
            <v>排出ガス対策型　　普通２１ｔ</v>
          </cell>
          <cell r="G13" t="str">
            <v>供用日</v>
          </cell>
          <cell r="H13">
            <v>34000</v>
          </cell>
        </row>
        <row r="14">
          <cell r="A14" t="str">
            <v>AF1032</v>
          </cell>
          <cell r="B14" t="str">
            <v>ブルドーザ損料</v>
          </cell>
          <cell r="C14" t="str">
            <v>排出ガス対策型　　普通３２ｔ</v>
          </cell>
          <cell r="D14" t="str">
            <v>供用日</v>
          </cell>
          <cell r="E14">
            <v>40400</v>
          </cell>
          <cell r="F14" t="str">
            <v>排出ガス対策型　　普通３２ｔ</v>
          </cell>
          <cell r="G14" t="str">
            <v>供用日</v>
          </cell>
          <cell r="H14">
            <v>40400</v>
          </cell>
        </row>
        <row r="15">
          <cell r="A15" t="str">
            <v>AF1052</v>
          </cell>
          <cell r="B15" t="str">
            <v>ブルドーザ損料</v>
          </cell>
          <cell r="C15" t="str">
            <v>排出ガス対策型　　湿地１６ｔ</v>
          </cell>
          <cell r="D15" t="str">
            <v>供用日</v>
          </cell>
          <cell r="E15">
            <v>21000</v>
          </cell>
          <cell r="F15" t="str">
            <v>排出ガス対策型　　湿地１６ｔ</v>
          </cell>
          <cell r="G15" t="str">
            <v>供用日</v>
          </cell>
          <cell r="H15">
            <v>21000</v>
          </cell>
        </row>
        <row r="16">
          <cell r="A16" t="str">
            <v>AF1064</v>
          </cell>
          <cell r="B16" t="str">
            <v>ブルドーザ損料</v>
          </cell>
          <cell r="C16" t="str">
            <v>排出ガス対策型　　３２ｔ　リッパ装置付</v>
          </cell>
          <cell r="D16" t="str">
            <v>供用日</v>
          </cell>
          <cell r="E16">
            <v>43800</v>
          </cell>
          <cell r="F16" t="str">
            <v>排出ガス対策型　　３２ｔ　リッパ装置付</v>
          </cell>
          <cell r="G16" t="str">
            <v>供用日</v>
          </cell>
          <cell r="H16">
            <v>43800</v>
          </cell>
        </row>
        <row r="17">
          <cell r="A17" t="str">
            <v>AF1908</v>
          </cell>
          <cell r="B17" t="str">
            <v>小型バックホウ損料</v>
          </cell>
          <cell r="C17" t="str">
            <v>排出ガス対策型　　油圧式・クローラ型　０．０８m3</v>
          </cell>
          <cell r="D17" t="str">
            <v>供用日</v>
          </cell>
          <cell r="E17">
            <v>4540</v>
          </cell>
          <cell r="F17" t="str">
            <v>排出ガス対策型　　油圧式・クローラ型　０．０８m3</v>
          </cell>
          <cell r="G17" t="str">
            <v>供用日</v>
          </cell>
          <cell r="H17">
            <v>4540</v>
          </cell>
        </row>
        <row r="18">
          <cell r="A18" t="str">
            <v>AF1913</v>
          </cell>
          <cell r="B18" t="str">
            <v>小型バックホウ損料</v>
          </cell>
          <cell r="C18" t="str">
            <v>排出ガス対策型　　油圧式・クローラ型　０．１３m3</v>
          </cell>
          <cell r="D18" t="str">
            <v>供用日</v>
          </cell>
          <cell r="E18">
            <v>5850</v>
          </cell>
          <cell r="F18" t="str">
            <v>排出ガス対策型　　油圧式・クローラ型　０．１３m3</v>
          </cell>
          <cell r="G18" t="str">
            <v>供用日</v>
          </cell>
          <cell r="H18">
            <v>5850</v>
          </cell>
        </row>
        <row r="19">
          <cell r="A19" t="str">
            <v>AF1916</v>
          </cell>
          <cell r="B19" t="str">
            <v>小型バックホウ損料</v>
          </cell>
          <cell r="C19" t="str">
            <v>排出ガス対策型　　油圧式・クローラ型　０．１３m3</v>
          </cell>
          <cell r="D19" t="str">
            <v>運転日</v>
          </cell>
          <cell r="E19">
            <v>10100</v>
          </cell>
          <cell r="F19" t="str">
            <v>排出ガス対策型　　油圧式・クローラ型　０．１３m3</v>
          </cell>
          <cell r="G19" t="str">
            <v>運転日</v>
          </cell>
          <cell r="H19">
            <v>10100</v>
          </cell>
        </row>
        <row r="20">
          <cell r="A20" t="str">
            <v>AF1920</v>
          </cell>
          <cell r="B20" t="str">
            <v>バックホウ損料</v>
          </cell>
          <cell r="C20" t="str">
            <v>排出ガス対策型　　油圧式・クローラ型　０．２８m3</v>
          </cell>
          <cell r="D20" t="str">
            <v>ｈ</v>
          </cell>
          <cell r="E20">
            <v>1760</v>
          </cell>
          <cell r="F20" t="str">
            <v>排出ガス対策型　　油圧式・クローラ型　０．２８m3</v>
          </cell>
          <cell r="G20" t="str">
            <v>ｈ</v>
          </cell>
          <cell r="H20">
            <v>1760</v>
          </cell>
        </row>
        <row r="21">
          <cell r="A21" t="str">
            <v>AF1923</v>
          </cell>
          <cell r="B21" t="str">
            <v>バックホウ損料</v>
          </cell>
          <cell r="C21" t="str">
            <v>排出ガス対策型　　油圧式・クローラ型　０．２８m3</v>
          </cell>
          <cell r="D21" t="str">
            <v>供用日</v>
          </cell>
          <cell r="E21">
            <v>7100</v>
          </cell>
          <cell r="F21" t="str">
            <v>排出ガス対策型　　油圧式・クローラ型　０．２８m3</v>
          </cell>
          <cell r="G21" t="str">
            <v>供用日</v>
          </cell>
          <cell r="H21">
            <v>7100</v>
          </cell>
        </row>
        <row r="22">
          <cell r="A22" t="str">
            <v>AF1930</v>
          </cell>
          <cell r="B22" t="str">
            <v>バックホウ損料</v>
          </cell>
          <cell r="C22" t="str">
            <v>排出ガス対策型　　油圧式・クローラ型　０．４５m3</v>
          </cell>
          <cell r="D22" t="str">
            <v>ｈ</v>
          </cell>
          <cell r="E22">
            <v>2510</v>
          </cell>
          <cell r="F22" t="str">
            <v>排出ガス対策型　　油圧式・クローラ型　０．４５m3</v>
          </cell>
          <cell r="G22" t="str">
            <v>ｈ</v>
          </cell>
          <cell r="H22">
            <v>2510</v>
          </cell>
        </row>
        <row r="23">
          <cell r="A23" t="str">
            <v>AF1933</v>
          </cell>
          <cell r="B23" t="str">
            <v>バックホウ損料</v>
          </cell>
          <cell r="C23" t="str">
            <v>排出ガス対策型　　油圧式・クローラ型　０．４５m3</v>
          </cell>
          <cell r="D23" t="str">
            <v>供用日</v>
          </cell>
          <cell r="E23">
            <v>10100</v>
          </cell>
          <cell r="F23" t="str">
            <v>排出ガス対策型　　油圧式・クローラ型　０．４５m3</v>
          </cell>
          <cell r="G23" t="str">
            <v>供用日</v>
          </cell>
          <cell r="H23">
            <v>10100</v>
          </cell>
        </row>
        <row r="24">
          <cell r="A24" t="str">
            <v>AF1950</v>
          </cell>
          <cell r="B24" t="str">
            <v>バックホウ損料</v>
          </cell>
          <cell r="C24" t="str">
            <v>排出ガス対策型　　油圧式・クローラ型　０．８m3</v>
          </cell>
          <cell r="D24" t="str">
            <v>ｈ</v>
          </cell>
          <cell r="E24">
            <v>4350</v>
          </cell>
          <cell r="F24" t="str">
            <v>排出ガス対策型　　油圧式・クローラ型　０．８m3</v>
          </cell>
          <cell r="G24" t="str">
            <v>ｈ</v>
          </cell>
          <cell r="H24">
            <v>4350</v>
          </cell>
        </row>
        <row r="25">
          <cell r="A25" t="str">
            <v>AF1952</v>
          </cell>
          <cell r="B25" t="str">
            <v>バックホウ損料</v>
          </cell>
          <cell r="C25" t="str">
            <v>排出ガス対策型　　油圧式・クローラ型　０．８m3　転石破砕補正</v>
          </cell>
          <cell r="D25" t="str">
            <v>ｈ</v>
          </cell>
          <cell r="E25">
            <v>4790</v>
          </cell>
          <cell r="F25" t="str">
            <v>排出ガス対策型　　油圧式・クローラ型　０．８m3　転石破砕補正</v>
          </cell>
          <cell r="G25" t="str">
            <v>ｈ</v>
          </cell>
          <cell r="H25">
            <v>4790</v>
          </cell>
        </row>
        <row r="26">
          <cell r="A26" t="str">
            <v>AF1953</v>
          </cell>
          <cell r="B26" t="str">
            <v>バックホウ損料</v>
          </cell>
          <cell r="C26" t="str">
            <v>排出ガス対策型　　油圧式・クローラ型　０．８m3</v>
          </cell>
          <cell r="D26" t="str">
            <v>供用日</v>
          </cell>
          <cell r="E26">
            <v>17200</v>
          </cell>
          <cell r="F26" t="str">
            <v>排出ガス対策型　　油圧式・クローラ型　０．８m3</v>
          </cell>
          <cell r="G26" t="str">
            <v>供用日</v>
          </cell>
          <cell r="H26">
            <v>17200</v>
          </cell>
        </row>
        <row r="27">
          <cell r="A27" t="str">
            <v>AF1954</v>
          </cell>
          <cell r="B27" t="str">
            <v>バックホウ損料</v>
          </cell>
          <cell r="C27" t="str">
            <v>排出ガス対策型　　油圧式・クローラ型　０．８m3　軟岩補正</v>
          </cell>
          <cell r="D27" t="str">
            <v>供用日</v>
          </cell>
          <cell r="E27">
            <v>18000</v>
          </cell>
          <cell r="F27" t="str">
            <v>排出ガス対策型　　油圧式・クローラ型　０．８m3　軟岩補正</v>
          </cell>
          <cell r="G27" t="str">
            <v>供用日</v>
          </cell>
          <cell r="H27">
            <v>18000</v>
          </cell>
        </row>
        <row r="28">
          <cell r="A28" t="str">
            <v>AF1955</v>
          </cell>
          <cell r="B28" t="str">
            <v>バックホウ損料</v>
          </cell>
          <cell r="C28" t="str">
            <v>排出ガス対策型　　油圧式・クローラ型　０．８m3　硬岩補正</v>
          </cell>
          <cell r="D28" t="str">
            <v>供用日</v>
          </cell>
          <cell r="E28">
            <v>19200</v>
          </cell>
          <cell r="F28" t="str">
            <v>排出ガス対策型　　油圧式・クローラ型　０．８m3　硬岩補正</v>
          </cell>
          <cell r="G28" t="str">
            <v>供用日</v>
          </cell>
          <cell r="H28">
            <v>19200</v>
          </cell>
        </row>
        <row r="29">
          <cell r="A29" t="str">
            <v>AF1963</v>
          </cell>
          <cell r="B29" t="str">
            <v>バックホウ損料</v>
          </cell>
          <cell r="C29" t="str">
            <v>排出ガス対策型　　油圧式・クローラ型　１．４m3</v>
          </cell>
          <cell r="D29" t="str">
            <v>供用日</v>
          </cell>
          <cell r="E29">
            <v>26400</v>
          </cell>
          <cell r="F29" t="str">
            <v>排出ガス対策型　　油圧式・クローラ型　１．４m3</v>
          </cell>
          <cell r="G29" t="str">
            <v>供用日</v>
          </cell>
          <cell r="H29">
            <v>26400</v>
          </cell>
        </row>
        <row r="30">
          <cell r="A30" t="str">
            <v>AF1964</v>
          </cell>
          <cell r="B30" t="str">
            <v>バックホウ損料</v>
          </cell>
          <cell r="C30" t="str">
            <v>排出ガス対策型　　クローラ型・クレーン機能付　０．４５m3（２．９ｔ吊）</v>
          </cell>
          <cell r="D30" t="str">
            <v>供用日</v>
          </cell>
          <cell r="E30">
            <v>10500</v>
          </cell>
          <cell r="F30" t="str">
            <v>排出ガス対策型　　クローラ型・クレーン機能付　０．４５m3（２．９ｔ吊）</v>
          </cell>
          <cell r="G30" t="str">
            <v>供用日</v>
          </cell>
          <cell r="H30">
            <v>10500</v>
          </cell>
        </row>
        <row r="31">
          <cell r="A31" t="str">
            <v>AF1965</v>
          </cell>
          <cell r="B31" t="str">
            <v>バックホウ損料</v>
          </cell>
          <cell r="C31" t="str">
            <v>排出ガス対策型　　クローラ型・クレーン機能付　０．４５m3（２．９ｔ吊）</v>
          </cell>
          <cell r="D31" t="str">
            <v>ｈ</v>
          </cell>
          <cell r="E31">
            <v>2630</v>
          </cell>
          <cell r="F31" t="str">
            <v>排出ガス対策型　　クローラ型・クレーン機能付　０．４５m3（２．９ｔ吊）</v>
          </cell>
          <cell r="G31" t="str">
            <v>ｈ</v>
          </cell>
          <cell r="H31">
            <v>2630</v>
          </cell>
        </row>
        <row r="32">
          <cell r="A32" t="str">
            <v>AF1984</v>
          </cell>
          <cell r="B32" t="str">
            <v>クラムシェル損料</v>
          </cell>
          <cell r="C32" t="str">
            <v>テレスコピック式　クローラ型　平積　０．４m3</v>
          </cell>
          <cell r="D32" t="str">
            <v>ｈ</v>
          </cell>
          <cell r="E32">
            <v>7900</v>
          </cell>
          <cell r="F32" t="str">
            <v>テレスコピック式　クローラ型　平積　０．４m3</v>
          </cell>
          <cell r="G32" t="str">
            <v>ｈ</v>
          </cell>
          <cell r="H32">
            <v>7900</v>
          </cell>
        </row>
        <row r="33">
          <cell r="A33" t="str">
            <v>AF1985</v>
          </cell>
          <cell r="B33" t="str">
            <v>クラムシェル損料</v>
          </cell>
          <cell r="C33" t="str">
            <v>テレスコピック式　クローラ型　平積　０．４m3</v>
          </cell>
          <cell r="D33" t="str">
            <v>日</v>
          </cell>
          <cell r="E33">
            <v>31200</v>
          </cell>
          <cell r="F33" t="str">
            <v>テレスコピック式　クローラ型　平積　０．４m3</v>
          </cell>
          <cell r="G33" t="str">
            <v>日</v>
          </cell>
          <cell r="H33">
            <v>31200</v>
          </cell>
        </row>
        <row r="34">
          <cell r="A34" t="str">
            <v>AF3120</v>
          </cell>
          <cell r="B34" t="str">
            <v>ダンプトラック損料</v>
          </cell>
          <cell r="C34" t="str">
            <v>２ｔ積</v>
          </cell>
          <cell r="D34" t="str">
            <v>供用日</v>
          </cell>
          <cell r="E34">
            <v>3260</v>
          </cell>
          <cell r="F34" t="str">
            <v>２ｔ積</v>
          </cell>
          <cell r="G34" t="str">
            <v>供用日</v>
          </cell>
          <cell r="H34">
            <v>3260</v>
          </cell>
        </row>
        <row r="35">
          <cell r="A35" t="str">
            <v>AF3122</v>
          </cell>
          <cell r="B35" t="str">
            <v>ダンプトラック損料</v>
          </cell>
          <cell r="C35" t="str">
            <v>２ｔ積　　硬岩補正</v>
          </cell>
          <cell r="D35" t="str">
            <v>供用日</v>
          </cell>
          <cell r="E35">
            <v>3600</v>
          </cell>
          <cell r="F35" t="str">
            <v>２ｔ積　　硬岩補正</v>
          </cell>
          <cell r="G35" t="str">
            <v>供用日</v>
          </cell>
          <cell r="H35">
            <v>3600</v>
          </cell>
        </row>
        <row r="36">
          <cell r="A36" t="str">
            <v>AF3130</v>
          </cell>
          <cell r="B36" t="str">
            <v>ダンプトラック損料</v>
          </cell>
          <cell r="C36" t="str">
            <v>４ｔ積</v>
          </cell>
          <cell r="D36" t="str">
            <v>供用日</v>
          </cell>
          <cell r="E36">
            <v>4900</v>
          </cell>
          <cell r="F36" t="str">
            <v>４ｔ積</v>
          </cell>
          <cell r="G36" t="str">
            <v>供用日</v>
          </cell>
          <cell r="H36">
            <v>4900</v>
          </cell>
        </row>
        <row r="37">
          <cell r="A37" t="str">
            <v>AF3132</v>
          </cell>
          <cell r="B37" t="str">
            <v>ダンプトラック損料</v>
          </cell>
          <cell r="C37" t="str">
            <v>４ｔ積　　硬岩補正</v>
          </cell>
          <cell r="D37" t="str">
            <v>供用日</v>
          </cell>
          <cell r="E37">
            <v>5410</v>
          </cell>
          <cell r="F37" t="str">
            <v>４ｔ積　　硬岩補正</v>
          </cell>
          <cell r="G37" t="str">
            <v>供用日</v>
          </cell>
          <cell r="H37">
            <v>5410</v>
          </cell>
        </row>
        <row r="38">
          <cell r="A38" t="str">
            <v>AF3140</v>
          </cell>
          <cell r="B38" t="str">
            <v>ダンプトラック損料</v>
          </cell>
          <cell r="C38" t="str">
            <v>１０ｔ積</v>
          </cell>
          <cell r="D38" t="str">
            <v>供用日</v>
          </cell>
          <cell r="E38">
            <v>12800</v>
          </cell>
          <cell r="F38" t="str">
            <v>１０ｔ積</v>
          </cell>
          <cell r="G38" t="str">
            <v>供用日</v>
          </cell>
          <cell r="H38">
            <v>12800</v>
          </cell>
        </row>
        <row r="39">
          <cell r="A39" t="str">
            <v>AF3142</v>
          </cell>
          <cell r="B39" t="str">
            <v>ダンプトラック損料</v>
          </cell>
          <cell r="C39" t="str">
            <v>１０ｔ積　硬岩補正</v>
          </cell>
          <cell r="D39" t="str">
            <v>供用日</v>
          </cell>
          <cell r="E39">
            <v>14100</v>
          </cell>
          <cell r="F39" t="str">
            <v>１０ｔ積　硬岩補正</v>
          </cell>
          <cell r="G39" t="str">
            <v>供用日</v>
          </cell>
          <cell r="H39">
            <v>14100</v>
          </cell>
        </row>
        <row r="40">
          <cell r="A40" t="str">
            <v>AF3204</v>
          </cell>
          <cell r="B40" t="str">
            <v>トラック損料</v>
          </cell>
          <cell r="C40" t="str">
            <v>４～４．５ｔ積</v>
          </cell>
          <cell r="D40" t="str">
            <v>ｈ</v>
          </cell>
          <cell r="E40">
            <v>1480</v>
          </cell>
          <cell r="F40" t="str">
            <v>４～４．５ｔ積</v>
          </cell>
          <cell r="G40" t="str">
            <v>ｈ</v>
          </cell>
          <cell r="H40">
            <v>1480</v>
          </cell>
        </row>
        <row r="41">
          <cell r="A41" t="str">
            <v>AF3223</v>
          </cell>
          <cell r="B41" t="str">
            <v>クレーン付トラック損料</v>
          </cell>
          <cell r="C41" t="str">
            <v>４ｔ積２．９ｔ吊</v>
          </cell>
          <cell r="D41" t="str">
            <v>ｈ</v>
          </cell>
          <cell r="E41">
            <v>1840</v>
          </cell>
          <cell r="F41" t="str">
            <v>４ｔ積２．９ｔ吊</v>
          </cell>
          <cell r="G41" t="str">
            <v>ｈ</v>
          </cell>
          <cell r="H41">
            <v>1840</v>
          </cell>
        </row>
        <row r="42">
          <cell r="A42" t="str">
            <v>AF4252</v>
          </cell>
          <cell r="B42" t="str">
            <v>クローラクレーン損料</v>
          </cell>
          <cell r="C42" t="str">
            <v>油圧ロープ式　５０ｔ吊</v>
          </cell>
          <cell r="D42" t="str">
            <v>供用日</v>
          </cell>
          <cell r="E42">
            <v>43200</v>
          </cell>
          <cell r="F42" t="str">
            <v>油圧ロープ式　５０ｔ吊</v>
          </cell>
          <cell r="G42" t="str">
            <v>供用日</v>
          </cell>
          <cell r="H42">
            <v>43200</v>
          </cell>
        </row>
        <row r="43">
          <cell r="A43" t="str">
            <v>AF5006</v>
          </cell>
          <cell r="B43" t="str">
            <v>タンパ損料</v>
          </cell>
          <cell r="C43" t="str">
            <v>６０～１００㎏</v>
          </cell>
          <cell r="D43" t="str">
            <v>運転日</v>
          </cell>
          <cell r="E43">
            <v>760</v>
          </cell>
          <cell r="F43" t="str">
            <v>６０～１００㎏</v>
          </cell>
          <cell r="G43" t="str">
            <v>運転日</v>
          </cell>
          <cell r="H43">
            <v>760</v>
          </cell>
        </row>
        <row r="44">
          <cell r="A44" t="str">
            <v>AF5016</v>
          </cell>
          <cell r="B44" t="str">
            <v>タンパ損料</v>
          </cell>
          <cell r="C44" t="str">
            <v>６０～１００㎏</v>
          </cell>
          <cell r="D44" t="str">
            <v>供用日</v>
          </cell>
          <cell r="E44">
            <v>553</v>
          </cell>
          <cell r="F44" t="str">
            <v>６０～１００㎏</v>
          </cell>
          <cell r="G44" t="str">
            <v>供用日</v>
          </cell>
          <cell r="H44">
            <v>553</v>
          </cell>
        </row>
        <row r="45">
          <cell r="A45" t="str">
            <v>AF5133</v>
          </cell>
          <cell r="B45" t="str">
            <v>モータグレーダ損料</v>
          </cell>
          <cell r="C45" t="str">
            <v>排出ガス対策型　　３．１ｍ　切刃消耗費・補修費を含む</v>
          </cell>
          <cell r="D45" t="str">
            <v>供用日</v>
          </cell>
          <cell r="E45">
            <v>15000</v>
          </cell>
          <cell r="F45" t="str">
            <v>排出ガス対策型　　３．１ｍ　切刃消耗費・補修費を含む</v>
          </cell>
          <cell r="G45" t="str">
            <v>供用日</v>
          </cell>
          <cell r="H45">
            <v>15000</v>
          </cell>
        </row>
        <row r="46">
          <cell r="A46" t="str">
            <v>AF5211</v>
          </cell>
          <cell r="B46" t="str">
            <v>ロードローラ損料</v>
          </cell>
          <cell r="C46" t="str">
            <v>排出ガス対策型　　マカダム　１０～１２ｔ</v>
          </cell>
          <cell r="D46" t="str">
            <v>供用日</v>
          </cell>
          <cell r="E46">
            <v>11100</v>
          </cell>
          <cell r="F46" t="str">
            <v>排出ガス対策型　　マカダム　１０～１２ｔ</v>
          </cell>
          <cell r="G46" t="str">
            <v>供用日</v>
          </cell>
          <cell r="H46">
            <v>11100</v>
          </cell>
        </row>
        <row r="47">
          <cell r="A47" t="str">
            <v>AF5315</v>
          </cell>
          <cell r="B47" t="str">
            <v>タイヤローラ損料</v>
          </cell>
          <cell r="C47" t="str">
            <v>排出ガス対策型　　８～２０ｔ</v>
          </cell>
          <cell r="D47" t="str">
            <v>ｈ</v>
          </cell>
          <cell r="E47">
            <v>3360</v>
          </cell>
          <cell r="F47" t="str">
            <v>排出ガス対策型　　８～２０ｔ</v>
          </cell>
          <cell r="G47" t="str">
            <v>ｈ</v>
          </cell>
          <cell r="H47">
            <v>3360</v>
          </cell>
        </row>
        <row r="48">
          <cell r="A48" t="str">
            <v>AF5318</v>
          </cell>
          <cell r="B48" t="str">
            <v>タイヤローラ損料</v>
          </cell>
          <cell r="C48" t="str">
            <v>排出ガス対策型　　８～２０ｔ</v>
          </cell>
          <cell r="D48" t="str">
            <v>供用日</v>
          </cell>
          <cell r="E48">
            <v>9670</v>
          </cell>
          <cell r="F48" t="str">
            <v>排出ガス対策型　　８～２０ｔ</v>
          </cell>
          <cell r="G48" t="str">
            <v>供用日</v>
          </cell>
          <cell r="H48">
            <v>9670</v>
          </cell>
        </row>
        <row r="49">
          <cell r="A49" t="str">
            <v>AF5407</v>
          </cell>
          <cell r="B49" t="str">
            <v>振動ローラ損料</v>
          </cell>
          <cell r="C49" t="str">
            <v>ハンドガイド式　　０．５～０．６ｔ</v>
          </cell>
          <cell r="D49" t="str">
            <v>供用日</v>
          </cell>
          <cell r="E49">
            <v>1230</v>
          </cell>
          <cell r="F49" t="str">
            <v>ハンドガイド式　　０．５～０．６ｔ</v>
          </cell>
          <cell r="G49" t="str">
            <v>供用日</v>
          </cell>
          <cell r="H49">
            <v>1230</v>
          </cell>
        </row>
        <row r="50">
          <cell r="A50" t="str">
            <v>AF5408</v>
          </cell>
          <cell r="B50" t="str">
            <v>振動ローラ損料</v>
          </cell>
          <cell r="C50" t="str">
            <v>ハンドガイド式　　０．８～１．１ｔ</v>
          </cell>
          <cell r="D50" t="str">
            <v>ｈ</v>
          </cell>
          <cell r="E50">
            <v>415</v>
          </cell>
          <cell r="F50" t="str">
            <v>ハンドガイド式　　０．８～１．１ｔ</v>
          </cell>
          <cell r="G50" t="str">
            <v>ｈ</v>
          </cell>
          <cell r="H50">
            <v>415</v>
          </cell>
        </row>
        <row r="51">
          <cell r="A51" t="str">
            <v>AF5431</v>
          </cell>
          <cell r="B51" t="str">
            <v>振動ローラ損料</v>
          </cell>
          <cell r="C51" t="str">
            <v>排出ガス対策型　　搭乗式コンバインド型　３～４ｔ</v>
          </cell>
          <cell r="D51" t="str">
            <v>供用日</v>
          </cell>
          <cell r="E51">
            <v>5920</v>
          </cell>
          <cell r="F51" t="str">
            <v>排出ガス対策型　　搭乗式コンバインド型　３～４ｔ</v>
          </cell>
          <cell r="G51" t="str">
            <v>供用日</v>
          </cell>
          <cell r="H51">
            <v>5920</v>
          </cell>
        </row>
        <row r="52">
          <cell r="A52" t="str">
            <v>AF5432</v>
          </cell>
          <cell r="B52" t="str">
            <v>振動コンパクタ損料</v>
          </cell>
          <cell r="C52" t="str">
            <v>５０～６０kg</v>
          </cell>
          <cell r="D52" t="str">
            <v>日</v>
          </cell>
          <cell r="E52">
            <v>459</v>
          </cell>
          <cell r="F52" t="str">
            <v>５０～６０kg</v>
          </cell>
          <cell r="G52" t="str">
            <v>日</v>
          </cell>
          <cell r="H52">
            <v>459</v>
          </cell>
        </row>
        <row r="53">
          <cell r="A53" t="str">
            <v>AF5510</v>
          </cell>
          <cell r="B53" t="str">
            <v>トラクタ損料</v>
          </cell>
          <cell r="C53" t="str">
            <v>１．０ｔ</v>
          </cell>
          <cell r="D53" t="str">
            <v>ｈ</v>
          </cell>
          <cell r="E53">
            <v>973</v>
          </cell>
          <cell r="F53" t="str">
            <v>１．０ｔ</v>
          </cell>
          <cell r="G53" t="str">
            <v>ｈ</v>
          </cell>
          <cell r="H53">
            <v>973</v>
          </cell>
        </row>
        <row r="54">
          <cell r="A54" t="str">
            <v>AF6060</v>
          </cell>
          <cell r="B54" t="str">
            <v>コンクリートポンプ車損料</v>
          </cell>
          <cell r="C54" t="str">
            <v>ブーム式　９０～１１０m3/h</v>
          </cell>
          <cell r="D54" t="str">
            <v>ｈ</v>
          </cell>
          <cell r="E54">
            <v>7650</v>
          </cell>
          <cell r="F54" t="str">
            <v>ブーム式　９０～１１０m3/h</v>
          </cell>
          <cell r="G54" t="str">
            <v>ｈ</v>
          </cell>
          <cell r="H54">
            <v>7650</v>
          </cell>
        </row>
        <row r="55">
          <cell r="A55" t="str">
            <v>AF6080</v>
          </cell>
          <cell r="B55" t="str">
            <v>コンクリートポンプ車損料</v>
          </cell>
          <cell r="C55" t="str">
            <v>ブーム式　６５～　８５m3/h</v>
          </cell>
          <cell r="D55" t="str">
            <v>ｈ</v>
          </cell>
          <cell r="E55">
            <v>6450</v>
          </cell>
          <cell r="F55" t="str">
            <v>ブーム式　６５～　８５m3/h</v>
          </cell>
          <cell r="G55" t="str">
            <v>ｈ</v>
          </cell>
          <cell r="H55">
            <v>6450</v>
          </cell>
        </row>
        <row r="56">
          <cell r="A56" t="str">
            <v>AF6130</v>
          </cell>
          <cell r="B56" t="str">
            <v>アスファルトフィニッシャ損料</v>
          </cell>
          <cell r="C56" t="str">
            <v>クローラ型　１．４～３．０ｍ</v>
          </cell>
          <cell r="D56" t="str">
            <v>供用日</v>
          </cell>
          <cell r="E56">
            <v>15900</v>
          </cell>
          <cell r="F56" t="str">
            <v>クローラ型　１．４～３．０ｍ</v>
          </cell>
          <cell r="G56" t="str">
            <v>供用日</v>
          </cell>
          <cell r="H56">
            <v>15900</v>
          </cell>
        </row>
        <row r="57">
          <cell r="A57" t="str">
            <v>AF6140</v>
          </cell>
          <cell r="B57" t="str">
            <v>アスファルトフィニッシャ損料</v>
          </cell>
          <cell r="C57" t="str">
            <v>クローラ型　２．４～４．５ｍ</v>
          </cell>
          <cell r="D57" t="str">
            <v>供用日</v>
          </cell>
          <cell r="E57">
            <v>32400</v>
          </cell>
          <cell r="F57" t="str">
            <v>クローラ型　２．４～４．５ｍ</v>
          </cell>
          <cell r="G57" t="str">
            <v>供用日</v>
          </cell>
          <cell r="H57">
            <v>32400</v>
          </cell>
        </row>
        <row r="58">
          <cell r="A58" t="str">
            <v>AF6141</v>
          </cell>
          <cell r="B58" t="str">
            <v>アスファルトフィニッシャ損料</v>
          </cell>
          <cell r="C58" t="str">
            <v>ホイール型　３．０～８．５ｍ</v>
          </cell>
          <cell r="D58" t="str">
            <v>供用日</v>
          </cell>
          <cell r="E58">
            <v>78500</v>
          </cell>
          <cell r="F58" t="str">
            <v>ホイール型　３．０～８．５ｍ</v>
          </cell>
          <cell r="G58" t="str">
            <v>供用日</v>
          </cell>
          <cell r="H58">
            <v>78500</v>
          </cell>
        </row>
        <row r="59">
          <cell r="A59" t="str">
            <v>AF6142</v>
          </cell>
          <cell r="B59" t="str">
            <v>アスファルトフィニッシャ損料</v>
          </cell>
          <cell r="C59" t="str">
            <v>ホイール型　２．４～６．０ｍ</v>
          </cell>
          <cell r="D59" t="str">
            <v>供用日</v>
          </cell>
          <cell r="E59">
            <v>38600</v>
          </cell>
          <cell r="F59" t="str">
            <v>ホイール型　２．４～６．０ｍ</v>
          </cell>
          <cell r="G59" t="str">
            <v>供用日</v>
          </cell>
          <cell r="H59">
            <v>38600</v>
          </cell>
        </row>
        <row r="60">
          <cell r="A60" t="str">
            <v>AF6815</v>
          </cell>
          <cell r="B60" t="str">
            <v>潜水ポンプ賃料</v>
          </cell>
          <cell r="C60" t="str">
            <v>口径　１５０㎜　　７．５KW　　揚程　１０ｍ</v>
          </cell>
          <cell r="D60" t="str">
            <v>供用日</v>
          </cell>
          <cell r="E60">
            <v>600</v>
          </cell>
          <cell r="F60" t="str">
            <v>口径　１５０㎜　　７．５KW　　揚程　１０ｍ</v>
          </cell>
          <cell r="G60" t="str">
            <v>供用日</v>
          </cell>
          <cell r="H60">
            <v>600</v>
          </cell>
        </row>
        <row r="61">
          <cell r="A61" t="str">
            <v>AF6820</v>
          </cell>
          <cell r="B61" t="str">
            <v>潜水ポンプ賃料</v>
          </cell>
          <cell r="C61" t="str">
            <v>口径　２００㎜　１１．０KW　　揚程　１０ｍ</v>
          </cell>
          <cell r="D61" t="str">
            <v>供用日</v>
          </cell>
          <cell r="E61">
            <v>750</v>
          </cell>
          <cell r="F61" t="str">
            <v>口径　２００㎜　１１．０KW　　揚程　１０ｍ</v>
          </cell>
          <cell r="G61" t="str">
            <v>供用日</v>
          </cell>
          <cell r="H61">
            <v>750</v>
          </cell>
        </row>
        <row r="62">
          <cell r="A62" t="str">
            <v>AF6902</v>
          </cell>
          <cell r="B62" t="str">
            <v>レッグハンマ損料</v>
          </cell>
          <cell r="C62" t="str">
            <v>３０㎏級</v>
          </cell>
          <cell r="D62" t="str">
            <v>運転日</v>
          </cell>
          <cell r="E62">
            <v>1030</v>
          </cell>
          <cell r="F62" t="str">
            <v>３０㎏級</v>
          </cell>
          <cell r="G62" t="str">
            <v>運転日</v>
          </cell>
          <cell r="H62">
            <v>1030</v>
          </cell>
        </row>
        <row r="63">
          <cell r="A63" t="str">
            <v>AF6920</v>
          </cell>
          <cell r="B63" t="str">
            <v>コンクリートブレーカ損料</v>
          </cell>
          <cell r="C63" t="str">
            <v>２０㎏級</v>
          </cell>
          <cell r="D63" t="str">
            <v>運転日</v>
          </cell>
          <cell r="E63">
            <v>208</v>
          </cell>
          <cell r="F63" t="str">
            <v>２０㎏級</v>
          </cell>
          <cell r="G63" t="str">
            <v>運転日</v>
          </cell>
          <cell r="H63">
            <v>208</v>
          </cell>
        </row>
        <row r="64">
          <cell r="A64" t="str">
            <v>AF7521</v>
          </cell>
          <cell r="B64" t="str">
            <v>空気圧縮機賃料</v>
          </cell>
          <cell r="C64" t="str">
            <v>排出ガス対策型　可搬式・エンジン掛　２．５m3/min</v>
          </cell>
          <cell r="D64" t="str">
            <v>供用日</v>
          </cell>
          <cell r="E64">
            <v>1900</v>
          </cell>
          <cell r="F64" t="str">
            <v>排出ガス対策型　可搬式・エンジン掛　２．５m3/min</v>
          </cell>
          <cell r="G64" t="str">
            <v>供用日</v>
          </cell>
          <cell r="H64">
            <v>1900</v>
          </cell>
        </row>
        <row r="65">
          <cell r="A65" t="str">
            <v>AF7522</v>
          </cell>
          <cell r="B65" t="str">
            <v>空気圧縮機賃料</v>
          </cell>
          <cell r="C65" t="str">
            <v>排出ガス対策型　可搬式・エンジン掛　３．５～３．７m3/min</v>
          </cell>
          <cell r="D65" t="str">
            <v>供用日</v>
          </cell>
          <cell r="E65">
            <v>2200</v>
          </cell>
          <cell r="F65" t="str">
            <v>排出ガス対策型　可搬式・エンジン掛　３．５～３．７m3/min</v>
          </cell>
          <cell r="G65" t="str">
            <v>供用日</v>
          </cell>
          <cell r="H65">
            <v>2200</v>
          </cell>
        </row>
        <row r="66">
          <cell r="A66" t="str">
            <v>AF7602</v>
          </cell>
          <cell r="B66" t="str">
            <v>発動発電機賃料</v>
          </cell>
          <cell r="C66" t="str">
            <v>排出ガス対策型　ディーゼルエンジン付　　２０KVA</v>
          </cell>
          <cell r="D66" t="str">
            <v>供用日</v>
          </cell>
          <cell r="E66">
            <v>2500</v>
          </cell>
          <cell r="F66" t="str">
            <v>排出ガス対策型　ディーゼルエンジン付　　２０KVA</v>
          </cell>
          <cell r="G66" t="str">
            <v>供用日</v>
          </cell>
          <cell r="H66">
            <v>2500</v>
          </cell>
        </row>
        <row r="67">
          <cell r="A67" t="str">
            <v>AF7603</v>
          </cell>
          <cell r="B67" t="str">
            <v>発動発電機賃料</v>
          </cell>
          <cell r="C67" t="str">
            <v>排出ガス対策型　ディーゼルエンジン付　　２５KVA</v>
          </cell>
          <cell r="D67" t="str">
            <v>供用日</v>
          </cell>
          <cell r="E67">
            <v>2600</v>
          </cell>
          <cell r="F67" t="str">
            <v>排出ガス対策型　ディーゼルエンジン付　　２５KVA</v>
          </cell>
          <cell r="G67" t="str">
            <v>供用日</v>
          </cell>
          <cell r="H67">
            <v>2600</v>
          </cell>
        </row>
        <row r="68">
          <cell r="A68" t="str">
            <v>AF7606</v>
          </cell>
          <cell r="B68" t="str">
            <v>発動発電機賃料</v>
          </cell>
          <cell r="C68" t="str">
            <v>排出ガス対策型　ディーゼルエンジン付　　６０KVA</v>
          </cell>
          <cell r="D68" t="str">
            <v>供用日</v>
          </cell>
          <cell r="E68">
            <v>4000</v>
          </cell>
          <cell r="F68" t="str">
            <v>排出ガス対策型　ディーゼルエンジン付　　６０KVA</v>
          </cell>
          <cell r="G68" t="str">
            <v>供用日</v>
          </cell>
          <cell r="H68">
            <v>4000</v>
          </cell>
        </row>
        <row r="69">
          <cell r="A69" t="str">
            <v>AF7610</v>
          </cell>
          <cell r="B69" t="str">
            <v>発動発電機賃料</v>
          </cell>
          <cell r="C69" t="str">
            <v>排出ガス対策型　ディーゼルエンジン付　１００KVA</v>
          </cell>
          <cell r="D69" t="str">
            <v>供用日</v>
          </cell>
          <cell r="E69">
            <v>5400</v>
          </cell>
          <cell r="F69" t="str">
            <v>排出ガス対策型　ディーゼルエンジン付　１００KVA</v>
          </cell>
          <cell r="G69" t="str">
            <v>供用日</v>
          </cell>
          <cell r="H69">
            <v>5400</v>
          </cell>
        </row>
        <row r="70">
          <cell r="A70" t="str">
            <v>AF7834</v>
          </cell>
          <cell r="B70" t="str">
            <v>コンクリートカッタ損料</v>
          </cell>
          <cell r="C70" t="str">
            <v>油圧式　　４５～５６㎝</v>
          </cell>
          <cell r="D70" t="str">
            <v>運転日</v>
          </cell>
          <cell r="E70">
            <v>2970</v>
          </cell>
          <cell r="F70" t="str">
            <v>油圧式　　４５～５６㎝</v>
          </cell>
          <cell r="G70" t="str">
            <v>運転日</v>
          </cell>
          <cell r="H70">
            <v>2970</v>
          </cell>
        </row>
        <row r="71">
          <cell r="A71" t="str">
            <v>AF7835</v>
          </cell>
          <cell r="B71" t="str">
            <v>コンクリートカッタブレード</v>
          </cell>
          <cell r="C71" t="str">
            <v>油圧式用　５６㎝</v>
          </cell>
          <cell r="D71" t="str">
            <v>枚</v>
          </cell>
          <cell r="E71">
            <v>90600</v>
          </cell>
          <cell r="F71" t="str">
            <v>油圧式用　５６㎝</v>
          </cell>
          <cell r="G71" t="str">
            <v>枚</v>
          </cell>
          <cell r="H71">
            <v>90600</v>
          </cell>
        </row>
        <row r="72">
          <cell r="A72" t="str">
            <v>AF7937</v>
          </cell>
          <cell r="B72" t="str">
            <v>スタビライザ損料</v>
          </cell>
          <cell r="C72" t="str">
            <v>路上混合自走式　混合幅２．０ｍ　混合深０．６ｍ</v>
          </cell>
          <cell r="D72" t="str">
            <v>供用日</v>
          </cell>
          <cell r="E72">
            <v>156000</v>
          </cell>
          <cell r="F72" t="str">
            <v>路上混合自走式　混合幅２．０ｍ　混合深０．６ｍ</v>
          </cell>
          <cell r="G72" t="str">
            <v>供用日</v>
          </cell>
          <cell r="H72">
            <v>156000</v>
          </cell>
        </row>
        <row r="73">
          <cell r="A73" t="str">
            <v>AF7938</v>
          </cell>
          <cell r="B73" t="str">
            <v>スタビライザ損料</v>
          </cell>
          <cell r="C73" t="str">
            <v>路上混合自走式　混合幅２．０ｍ　混合深１．２ｍ</v>
          </cell>
          <cell r="D73" t="str">
            <v>供用日</v>
          </cell>
          <cell r="E73">
            <v>231000</v>
          </cell>
          <cell r="F73" t="str">
            <v>路上混合自走式　混合幅２．０ｍ　混合深１．２ｍ</v>
          </cell>
          <cell r="G73" t="str">
            <v>供用日</v>
          </cell>
          <cell r="H73">
            <v>231000</v>
          </cell>
        </row>
        <row r="74">
          <cell r="A74" t="str">
            <v>AF7990</v>
          </cell>
          <cell r="B74" t="str">
            <v>チゼル損耗費</v>
          </cell>
          <cell r="C74" t="str">
            <v>１，３００㎏級用</v>
          </cell>
          <cell r="D74" t="str">
            <v>本</v>
          </cell>
          <cell r="E74">
            <v>77400</v>
          </cell>
          <cell r="F74" t="str">
            <v>１，３００㎏級用</v>
          </cell>
          <cell r="G74" t="str">
            <v>本</v>
          </cell>
          <cell r="H74">
            <v>77400</v>
          </cell>
        </row>
        <row r="75">
          <cell r="A75" t="str">
            <v>AF8010</v>
          </cell>
          <cell r="B75" t="str">
            <v>タイヤ損耗費</v>
          </cell>
          <cell r="C75" t="str">
            <v>良好　　２ｔ車用</v>
          </cell>
          <cell r="D75" t="str">
            <v>供用日</v>
          </cell>
          <cell r="E75">
            <v>151</v>
          </cell>
          <cell r="F75" t="str">
            <v>良好　　２ｔ車用</v>
          </cell>
          <cell r="G75" t="str">
            <v>供用日</v>
          </cell>
          <cell r="H75">
            <v>151</v>
          </cell>
        </row>
        <row r="76">
          <cell r="A76" t="str">
            <v>AF8011</v>
          </cell>
          <cell r="B76" t="str">
            <v>タイヤ損耗費</v>
          </cell>
          <cell r="C76" t="str">
            <v>良好　　４ｔ車用</v>
          </cell>
          <cell r="D76" t="str">
            <v>供用日</v>
          </cell>
          <cell r="E76">
            <v>243</v>
          </cell>
          <cell r="F76" t="str">
            <v>良好　　４ｔ車用</v>
          </cell>
          <cell r="G76" t="str">
            <v>供用日</v>
          </cell>
          <cell r="H76">
            <v>243</v>
          </cell>
        </row>
        <row r="77">
          <cell r="A77" t="str">
            <v>AF8012</v>
          </cell>
          <cell r="B77" t="str">
            <v>タイヤ損耗費</v>
          </cell>
          <cell r="C77" t="str">
            <v>良好　１０ｔ車用</v>
          </cell>
          <cell r="D77" t="str">
            <v>供用日</v>
          </cell>
          <cell r="E77">
            <v>766</v>
          </cell>
          <cell r="F77" t="str">
            <v>良好　１０ｔ車用</v>
          </cell>
          <cell r="G77" t="str">
            <v>供用日</v>
          </cell>
          <cell r="H77">
            <v>766</v>
          </cell>
        </row>
        <row r="78">
          <cell r="A78" t="str">
            <v>AF9043</v>
          </cell>
          <cell r="B78" t="str">
            <v>電動式バイブロハンマ損料</v>
          </cell>
          <cell r="C78" t="str">
            <v>普通型　６０KW</v>
          </cell>
          <cell r="D78" t="str">
            <v>供用日</v>
          </cell>
          <cell r="E78">
            <v>24100</v>
          </cell>
          <cell r="F78" t="str">
            <v>普通型　６０KW</v>
          </cell>
          <cell r="G78" t="str">
            <v>供用日</v>
          </cell>
          <cell r="H78">
            <v>24100</v>
          </cell>
        </row>
        <row r="79">
          <cell r="A79" t="str">
            <v>AF9090</v>
          </cell>
          <cell r="B79" t="str">
            <v>電動式バイブロハンマ損料</v>
          </cell>
          <cell r="C79" t="str">
            <v>普通型　９０KW</v>
          </cell>
          <cell r="D79" t="str">
            <v>供用日</v>
          </cell>
          <cell r="E79">
            <v>25400</v>
          </cell>
          <cell r="F79" t="str">
            <v>普通型　９０KW</v>
          </cell>
          <cell r="G79" t="str">
            <v>供用日</v>
          </cell>
          <cell r="H79">
            <v>25400</v>
          </cell>
        </row>
        <row r="80">
          <cell r="A80" t="str">
            <v>AF9340</v>
          </cell>
          <cell r="B80" t="str">
            <v>アスファルトカーバ損料</v>
          </cell>
          <cell r="C80" t="str">
            <v>４～４．５m3/h</v>
          </cell>
          <cell r="D80" t="str">
            <v>供用日</v>
          </cell>
          <cell r="E80">
            <v>2410</v>
          </cell>
          <cell r="F80" t="str">
            <v>４～４．５m3/h</v>
          </cell>
          <cell r="G80" t="str">
            <v>供用日</v>
          </cell>
          <cell r="H80">
            <v>2410</v>
          </cell>
        </row>
        <row r="81">
          <cell r="A81" t="str">
            <v>AF9345</v>
          </cell>
          <cell r="B81" t="str">
            <v>コンクリートスプレッダ損料</v>
          </cell>
          <cell r="C81" t="str">
            <v>ブレード式　３～７．５ｍ</v>
          </cell>
          <cell r="D81" t="str">
            <v>ｈ</v>
          </cell>
          <cell r="E81">
            <v>7890</v>
          </cell>
          <cell r="F81" t="str">
            <v>ブレード式　３～７．５ｍ</v>
          </cell>
          <cell r="G81" t="str">
            <v>ｈ</v>
          </cell>
          <cell r="H81">
            <v>7890</v>
          </cell>
        </row>
        <row r="82">
          <cell r="A82" t="str">
            <v>AF9350</v>
          </cell>
          <cell r="B82" t="str">
            <v>コンクリートフィニッシャ損料</v>
          </cell>
          <cell r="C82" t="str">
            <v>３～７．５ｍ</v>
          </cell>
          <cell r="D82" t="str">
            <v>ｈ</v>
          </cell>
          <cell r="E82">
            <v>15500</v>
          </cell>
          <cell r="F82" t="str">
            <v>３～７．５ｍ</v>
          </cell>
          <cell r="G82" t="str">
            <v>ｈ</v>
          </cell>
          <cell r="H82">
            <v>15500</v>
          </cell>
        </row>
        <row r="83">
          <cell r="A83" t="str">
            <v>AF9355</v>
          </cell>
          <cell r="B83" t="str">
            <v>コンクリートレベラー損料</v>
          </cell>
          <cell r="C83" t="str">
            <v>３～７．５ｍ</v>
          </cell>
          <cell r="D83" t="str">
            <v>ｈ</v>
          </cell>
          <cell r="E83">
            <v>11600</v>
          </cell>
          <cell r="F83" t="str">
            <v>３～７．５ｍ</v>
          </cell>
          <cell r="G83" t="str">
            <v>ｈ</v>
          </cell>
          <cell r="H83">
            <v>11600</v>
          </cell>
        </row>
        <row r="84">
          <cell r="A84" t="str">
            <v>AF9362</v>
          </cell>
          <cell r="B84" t="str">
            <v>大型ブレーカ損料</v>
          </cell>
          <cell r="C84" t="str">
            <v>油圧式　１，３００㎏級</v>
          </cell>
          <cell r="D84" t="str">
            <v>供用日</v>
          </cell>
          <cell r="E84">
            <v>8530</v>
          </cell>
          <cell r="F84" t="str">
            <v>油圧式　１，３００㎏級</v>
          </cell>
          <cell r="G84" t="str">
            <v>供用日</v>
          </cell>
          <cell r="H84">
            <v>8530</v>
          </cell>
        </row>
        <row r="85">
          <cell r="A85" t="str">
            <v>AF9363</v>
          </cell>
          <cell r="B85" t="str">
            <v>大型ブレーカ損料</v>
          </cell>
          <cell r="C85" t="str">
            <v>油圧式　１，３００㎏級</v>
          </cell>
          <cell r="D85" t="str">
            <v>運転日</v>
          </cell>
          <cell r="E85">
            <v>15800</v>
          </cell>
          <cell r="F85" t="str">
            <v>油圧式　１，３００㎏級</v>
          </cell>
          <cell r="G85" t="str">
            <v>運転日</v>
          </cell>
          <cell r="H85">
            <v>15800</v>
          </cell>
        </row>
        <row r="86">
          <cell r="A86" t="str">
            <v>AF9370</v>
          </cell>
          <cell r="B86" t="str">
            <v>クローラドリル損料</v>
          </cell>
          <cell r="C86" t="str">
            <v>油圧搭乗式　１５０㎏</v>
          </cell>
          <cell r="D86" t="str">
            <v>供用日</v>
          </cell>
          <cell r="E86">
            <v>39200</v>
          </cell>
          <cell r="F86" t="str">
            <v>油圧搭乗式　１５０㎏</v>
          </cell>
          <cell r="G86" t="str">
            <v>供用日</v>
          </cell>
          <cell r="H86">
            <v>39200</v>
          </cell>
        </row>
        <row r="87">
          <cell r="A87" t="str">
            <v>AF9744</v>
          </cell>
          <cell r="B87" t="str">
            <v>空気圧縮機損料</v>
          </cell>
          <cell r="C87" t="str">
            <v>排出ガス対策型　可搬式・エンジン掛　５．０m3/min</v>
          </cell>
          <cell r="D87" t="str">
            <v>運転日</v>
          </cell>
          <cell r="E87">
            <v>4820</v>
          </cell>
          <cell r="F87" t="str">
            <v>排出ガス対策型　可搬式・エンジン掛　５．０m3/min</v>
          </cell>
          <cell r="G87" t="str">
            <v>運転日</v>
          </cell>
          <cell r="H87">
            <v>4820</v>
          </cell>
        </row>
        <row r="88">
          <cell r="A88" t="str">
            <v>AF9910</v>
          </cell>
          <cell r="B88" t="str">
            <v>ホイールクレーン賃料</v>
          </cell>
          <cell r="C88" t="str">
            <v>排出ガス対策型　油圧式　４．８ｔ吊</v>
          </cell>
          <cell r="D88" t="str">
            <v>運転日</v>
          </cell>
          <cell r="E88">
            <v>35000</v>
          </cell>
          <cell r="F88" t="str">
            <v>排出ガス対策型　油圧式　４．８ｔ吊</v>
          </cell>
          <cell r="G88" t="str">
            <v>運転日</v>
          </cell>
          <cell r="H88">
            <v>35000</v>
          </cell>
        </row>
        <row r="89">
          <cell r="A89" t="str">
            <v>AF9911</v>
          </cell>
          <cell r="B89" t="str">
            <v>ホイールクレーン賃料</v>
          </cell>
          <cell r="C89" t="str">
            <v>排出ガス対策型　油圧式　１６ｔ吊</v>
          </cell>
          <cell r="D89" t="str">
            <v>運転日</v>
          </cell>
          <cell r="E89">
            <v>43000</v>
          </cell>
          <cell r="F89" t="str">
            <v>排出ガス対策型　油圧式　１６ｔ吊</v>
          </cell>
          <cell r="G89" t="str">
            <v>運転日</v>
          </cell>
          <cell r="H89">
            <v>43000</v>
          </cell>
        </row>
        <row r="90">
          <cell r="A90" t="str">
            <v>AF9912</v>
          </cell>
          <cell r="B90" t="str">
            <v>ホイールクレーン賃料</v>
          </cell>
          <cell r="C90" t="str">
            <v>排出ガス対策型　油圧式　２０～２２ｔ吊</v>
          </cell>
          <cell r="D90" t="str">
            <v>運転日</v>
          </cell>
          <cell r="E90">
            <v>43000</v>
          </cell>
          <cell r="F90" t="str">
            <v>排出ガス対策型　油圧式　２０～２２ｔ吊</v>
          </cell>
          <cell r="G90" t="str">
            <v>運転日</v>
          </cell>
          <cell r="H90">
            <v>43000</v>
          </cell>
        </row>
        <row r="91">
          <cell r="A91" t="str">
            <v>AF9915</v>
          </cell>
          <cell r="B91" t="str">
            <v>ホイールクレーン賃料</v>
          </cell>
          <cell r="C91" t="str">
            <v>排出ガス対策型　油圧式　２５ｔ吊</v>
          </cell>
          <cell r="D91" t="str">
            <v>運転日</v>
          </cell>
          <cell r="E91">
            <v>48000</v>
          </cell>
          <cell r="F91" t="str">
            <v>排出ガス対策型　油圧式　２５ｔ吊</v>
          </cell>
          <cell r="G91" t="str">
            <v>運転日</v>
          </cell>
          <cell r="H91">
            <v>48000</v>
          </cell>
        </row>
        <row r="92">
          <cell r="A92" t="str">
            <v>AF9954</v>
          </cell>
          <cell r="B92" t="str">
            <v>トラッククレーン賃料</v>
          </cell>
          <cell r="C92" t="str">
            <v>油圧式　４．８～４．９ｔ吊</v>
          </cell>
          <cell r="D92" t="str">
            <v>運転日</v>
          </cell>
          <cell r="E92">
            <v>30000</v>
          </cell>
          <cell r="F92" t="str">
            <v>油圧式　４．８～４．９ｔ吊</v>
          </cell>
          <cell r="G92" t="str">
            <v>運転日</v>
          </cell>
          <cell r="H92">
            <v>30000</v>
          </cell>
        </row>
        <row r="93">
          <cell r="A93" t="str">
            <v>AF9960</v>
          </cell>
          <cell r="B93" t="str">
            <v>トラッククレーン賃料</v>
          </cell>
          <cell r="C93" t="str">
            <v>油圧式　１０～１１ｔ吊</v>
          </cell>
          <cell r="D93" t="str">
            <v>運転日</v>
          </cell>
          <cell r="E93">
            <v>40000</v>
          </cell>
          <cell r="F93" t="str">
            <v>油圧式　１０～１１ｔ吊</v>
          </cell>
          <cell r="G93" t="str">
            <v>運転日</v>
          </cell>
          <cell r="H93">
            <v>40000</v>
          </cell>
        </row>
        <row r="94">
          <cell r="A94" t="str">
            <v>AF9965</v>
          </cell>
          <cell r="B94" t="str">
            <v>トラッククレーン賃料</v>
          </cell>
          <cell r="C94" t="str">
            <v>油圧式　１５～１６ｔ吊</v>
          </cell>
          <cell r="D94" t="str">
            <v>運転日</v>
          </cell>
          <cell r="E94">
            <v>40000</v>
          </cell>
          <cell r="F94" t="str">
            <v>油圧式　１５～１６ｔ吊</v>
          </cell>
          <cell r="G94" t="str">
            <v>運転日</v>
          </cell>
          <cell r="H94">
            <v>40000</v>
          </cell>
        </row>
        <row r="95">
          <cell r="A95" t="str">
            <v>AF9970</v>
          </cell>
          <cell r="B95" t="str">
            <v>トラッククレーン賃料</v>
          </cell>
          <cell r="C95" t="str">
            <v>油圧式　２０～２２ｔ吊</v>
          </cell>
          <cell r="D95" t="str">
            <v>運転日</v>
          </cell>
          <cell r="E95">
            <v>42000</v>
          </cell>
          <cell r="F95" t="str">
            <v>油圧式　２０～２２ｔ吊</v>
          </cell>
          <cell r="G95" t="str">
            <v>運転日</v>
          </cell>
          <cell r="H95">
            <v>42000</v>
          </cell>
        </row>
        <row r="96">
          <cell r="A96" t="str">
            <v>AF9975</v>
          </cell>
          <cell r="B96" t="str">
            <v>トラッククレーン賃料</v>
          </cell>
          <cell r="C96" t="str">
            <v>油圧式　２５ｔ吊</v>
          </cell>
          <cell r="D96" t="str">
            <v>運転日</v>
          </cell>
          <cell r="E96">
            <v>48000</v>
          </cell>
          <cell r="F96" t="str">
            <v>油圧式　２５ｔ吊</v>
          </cell>
          <cell r="G96" t="str">
            <v>運転日</v>
          </cell>
          <cell r="H96">
            <v>48000</v>
          </cell>
        </row>
        <row r="97">
          <cell r="A97" t="str">
            <v>AF9977</v>
          </cell>
          <cell r="B97" t="str">
            <v>トラッククレーン賃料</v>
          </cell>
          <cell r="C97" t="str">
            <v>油圧式　３５～３６ｔ吊</v>
          </cell>
          <cell r="D97" t="str">
            <v>運転日</v>
          </cell>
          <cell r="E97">
            <v>69000</v>
          </cell>
          <cell r="F97" t="str">
            <v>油圧式　３５～３６ｔ吊</v>
          </cell>
          <cell r="G97" t="str">
            <v>運転日</v>
          </cell>
          <cell r="H97">
            <v>69000</v>
          </cell>
        </row>
        <row r="98">
          <cell r="A98" t="str">
            <v>BF1200</v>
          </cell>
          <cell r="B98" t="str">
            <v>火薬</v>
          </cell>
          <cell r="C98" t="str">
            <v>３号桐</v>
          </cell>
          <cell r="D98" t="str">
            <v>㎏</v>
          </cell>
          <cell r="E98">
            <v>1590</v>
          </cell>
          <cell r="F98" t="str">
            <v>３号桐</v>
          </cell>
          <cell r="G98" t="str">
            <v>㎏</v>
          </cell>
          <cell r="H98">
            <v>1590</v>
          </cell>
        </row>
        <row r="99">
          <cell r="A99" t="str">
            <v>BF1201</v>
          </cell>
          <cell r="B99" t="str">
            <v>火薬</v>
          </cell>
          <cell r="C99" t="str">
            <v>ＡＮ－ＦＯ</v>
          </cell>
          <cell r="D99" t="str">
            <v>㎏</v>
          </cell>
          <cell r="E99">
            <v>567</v>
          </cell>
          <cell r="F99" t="str">
            <v>ＡＮ－ＦＯ</v>
          </cell>
          <cell r="G99" t="str">
            <v>㎏</v>
          </cell>
          <cell r="H99">
            <v>567</v>
          </cell>
        </row>
        <row r="100">
          <cell r="A100" t="str">
            <v>BF1210</v>
          </cell>
          <cell r="B100" t="str">
            <v>雷管</v>
          </cell>
          <cell r="C100" t="str">
            <v>電気雷管・瞬発，脚線長１．８ｍ・６号</v>
          </cell>
          <cell r="D100" t="str">
            <v>個</v>
          </cell>
          <cell r="E100">
            <v>0</v>
          </cell>
          <cell r="F100" t="str">
            <v>電気雷管・瞬発，脚線長１．８ｍ・６号</v>
          </cell>
          <cell r="G100" t="str">
            <v>個</v>
          </cell>
          <cell r="H100">
            <v>0</v>
          </cell>
        </row>
        <row r="101">
          <cell r="A101" t="str">
            <v>BF1211</v>
          </cell>
          <cell r="B101" t="str">
            <v>雷管</v>
          </cell>
          <cell r="C101" t="str">
            <v>電気雷管・瞬発，脚線長３．０ｍ・６号</v>
          </cell>
          <cell r="D101" t="str">
            <v>個</v>
          </cell>
          <cell r="E101">
            <v>424</v>
          </cell>
          <cell r="F101" t="str">
            <v>電気雷管・瞬発，脚線長３．０ｍ・６号</v>
          </cell>
          <cell r="G101" t="str">
            <v>個</v>
          </cell>
          <cell r="H101">
            <v>424</v>
          </cell>
        </row>
        <row r="102">
          <cell r="A102" t="str">
            <v>FF0100</v>
          </cell>
          <cell r="B102" t="str">
            <v>特殊作業員</v>
          </cell>
          <cell r="C102" t="str">
            <v>人</v>
          </cell>
          <cell r="D102">
            <v>15700</v>
          </cell>
          <cell r="E102" t="str">
            <v>人</v>
          </cell>
          <cell r="F102">
            <v>15700</v>
          </cell>
          <cell r="G102" t="str">
            <v>人</v>
          </cell>
          <cell r="H102">
            <v>15700</v>
          </cell>
        </row>
        <row r="103">
          <cell r="A103" t="str">
            <v>FF0200</v>
          </cell>
          <cell r="B103" t="str">
            <v>普通作業員</v>
          </cell>
          <cell r="C103" t="str">
            <v>人</v>
          </cell>
          <cell r="D103">
            <v>13900</v>
          </cell>
          <cell r="E103" t="str">
            <v>人</v>
          </cell>
          <cell r="F103">
            <v>13900</v>
          </cell>
          <cell r="G103" t="str">
            <v>人</v>
          </cell>
          <cell r="H103">
            <v>13900</v>
          </cell>
        </row>
        <row r="104">
          <cell r="A104" t="str">
            <v>FF0300</v>
          </cell>
          <cell r="B104" t="str">
            <v>軽作業員</v>
          </cell>
          <cell r="C104" t="str">
            <v>人</v>
          </cell>
          <cell r="D104">
            <v>10500</v>
          </cell>
          <cell r="E104" t="str">
            <v>人</v>
          </cell>
          <cell r="F104">
            <v>10500</v>
          </cell>
          <cell r="G104" t="str">
            <v>人</v>
          </cell>
          <cell r="H104">
            <v>10500</v>
          </cell>
        </row>
        <row r="105">
          <cell r="A105" t="str">
            <v>FF0400</v>
          </cell>
          <cell r="B105" t="str">
            <v>造園工</v>
          </cell>
          <cell r="C105" t="str">
            <v>人</v>
          </cell>
          <cell r="D105">
            <v>15300</v>
          </cell>
          <cell r="E105" t="str">
            <v>人</v>
          </cell>
          <cell r="F105">
            <v>15300</v>
          </cell>
          <cell r="G105" t="str">
            <v>人</v>
          </cell>
          <cell r="H105">
            <v>15300</v>
          </cell>
        </row>
        <row r="106">
          <cell r="A106" t="str">
            <v>FF0500</v>
          </cell>
          <cell r="B106" t="str">
            <v>法面工</v>
          </cell>
          <cell r="C106" t="str">
            <v>人</v>
          </cell>
          <cell r="D106">
            <v>17700</v>
          </cell>
          <cell r="E106" t="str">
            <v>人</v>
          </cell>
          <cell r="F106">
            <v>17700</v>
          </cell>
          <cell r="G106" t="str">
            <v>人</v>
          </cell>
          <cell r="H106">
            <v>17700</v>
          </cell>
        </row>
        <row r="107">
          <cell r="A107" t="str">
            <v>FF0600</v>
          </cell>
          <cell r="B107" t="str">
            <v>とび工</v>
          </cell>
          <cell r="C107" t="str">
            <v>人</v>
          </cell>
          <cell r="D107">
            <v>16200</v>
          </cell>
          <cell r="E107" t="str">
            <v>人</v>
          </cell>
          <cell r="F107">
            <v>16200</v>
          </cell>
          <cell r="G107" t="str">
            <v>人</v>
          </cell>
          <cell r="H107">
            <v>16200</v>
          </cell>
        </row>
        <row r="108">
          <cell r="A108" t="str">
            <v>FF0700</v>
          </cell>
          <cell r="B108" t="str">
            <v>石工</v>
          </cell>
          <cell r="C108" t="str">
            <v>人</v>
          </cell>
          <cell r="D108">
            <v>19800</v>
          </cell>
          <cell r="E108" t="str">
            <v>人</v>
          </cell>
          <cell r="F108">
            <v>19800</v>
          </cell>
          <cell r="G108" t="str">
            <v>人</v>
          </cell>
          <cell r="H108">
            <v>19800</v>
          </cell>
        </row>
        <row r="109">
          <cell r="A109" t="str">
            <v>FF0800</v>
          </cell>
          <cell r="B109" t="str">
            <v>ブロック工</v>
          </cell>
          <cell r="C109" t="str">
            <v>人</v>
          </cell>
          <cell r="D109">
            <v>20900</v>
          </cell>
          <cell r="E109" t="str">
            <v>人</v>
          </cell>
          <cell r="F109">
            <v>20900</v>
          </cell>
          <cell r="G109" t="str">
            <v>人</v>
          </cell>
          <cell r="H109">
            <v>20900</v>
          </cell>
        </row>
        <row r="110">
          <cell r="A110" t="str">
            <v>FF1300</v>
          </cell>
          <cell r="B110" t="str">
            <v>溶接工</v>
          </cell>
          <cell r="C110" t="str">
            <v>人</v>
          </cell>
          <cell r="D110">
            <v>16000</v>
          </cell>
          <cell r="E110" t="str">
            <v>人</v>
          </cell>
          <cell r="F110">
            <v>16000</v>
          </cell>
          <cell r="G110" t="str">
            <v>人</v>
          </cell>
          <cell r="H110">
            <v>16000</v>
          </cell>
        </row>
        <row r="111">
          <cell r="A111" t="str">
            <v>FF1400</v>
          </cell>
          <cell r="B111" t="str">
            <v>運転手（特殊）</v>
          </cell>
          <cell r="C111" t="str">
            <v>人</v>
          </cell>
          <cell r="D111">
            <v>16300</v>
          </cell>
          <cell r="E111" t="str">
            <v>人</v>
          </cell>
          <cell r="F111">
            <v>16300</v>
          </cell>
          <cell r="G111" t="str">
            <v>人</v>
          </cell>
          <cell r="H111">
            <v>16300</v>
          </cell>
        </row>
        <row r="112">
          <cell r="A112" t="str">
            <v>FF1500</v>
          </cell>
          <cell r="B112" t="str">
            <v>運転手（一般）</v>
          </cell>
          <cell r="C112" t="str">
            <v>人</v>
          </cell>
          <cell r="D112">
            <v>14600</v>
          </cell>
          <cell r="E112" t="str">
            <v>人</v>
          </cell>
          <cell r="F112">
            <v>14600</v>
          </cell>
          <cell r="G112" t="str">
            <v>人</v>
          </cell>
          <cell r="H112">
            <v>14600</v>
          </cell>
        </row>
        <row r="113">
          <cell r="A113" t="str">
            <v>FF1800</v>
          </cell>
          <cell r="B113" t="str">
            <v>さく岩工</v>
          </cell>
          <cell r="C113" t="str">
            <v>人</v>
          </cell>
          <cell r="D113">
            <v>17200</v>
          </cell>
          <cell r="E113" t="str">
            <v>人</v>
          </cell>
          <cell r="F113">
            <v>17200</v>
          </cell>
          <cell r="G113" t="str">
            <v>人</v>
          </cell>
          <cell r="H113">
            <v>17200</v>
          </cell>
        </row>
        <row r="114">
          <cell r="A114" t="str">
            <v>FF2500</v>
          </cell>
          <cell r="B114" t="str">
            <v>世話役</v>
          </cell>
          <cell r="C114" t="str">
            <v>人</v>
          </cell>
          <cell r="D114">
            <v>19100</v>
          </cell>
          <cell r="E114" t="str">
            <v>人</v>
          </cell>
          <cell r="F114">
            <v>19100</v>
          </cell>
          <cell r="G114" t="str">
            <v>人</v>
          </cell>
          <cell r="H114">
            <v>19100</v>
          </cell>
        </row>
        <row r="115">
          <cell r="A115" t="str">
            <v>FF3300</v>
          </cell>
          <cell r="B115" t="str">
            <v>型枠工</v>
          </cell>
          <cell r="C115" t="str">
            <v>人</v>
          </cell>
          <cell r="D115">
            <v>18200</v>
          </cell>
          <cell r="E115" t="str">
            <v>人</v>
          </cell>
          <cell r="F115">
            <v>18200</v>
          </cell>
          <cell r="G115" t="str">
            <v>人</v>
          </cell>
          <cell r="H115">
            <v>18200</v>
          </cell>
        </row>
        <row r="116">
          <cell r="A116" t="str">
            <v>FF3500</v>
          </cell>
          <cell r="B116" t="str">
            <v>左官</v>
          </cell>
          <cell r="C116" t="str">
            <v>人</v>
          </cell>
          <cell r="D116">
            <v>14800</v>
          </cell>
          <cell r="E116" t="str">
            <v>人</v>
          </cell>
          <cell r="F116">
            <v>14800</v>
          </cell>
          <cell r="G116" t="str">
            <v>人</v>
          </cell>
          <cell r="H116">
            <v>14800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工事"/>
      <sheetName val="改修工事"/>
      <sheetName val="同一発注"/>
      <sheetName val="元工事"/>
      <sheetName val="追加工事"/>
      <sheetName val="算出"/>
      <sheetName val="基準額"/>
      <sheetName val="表紙 "/>
      <sheetName val="種目"/>
      <sheetName val="科目"/>
      <sheetName val="細目"/>
      <sheetName val="最低基準価格"/>
      <sheetName val="付加共通仮設"/>
      <sheetName val="直接工事費の区分"/>
      <sheetName val="共通費の算出"/>
      <sheetName val="後工事の共通費の算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 refreshError="1"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 refreshError="1"/>
      <sheetData sheetId="1" refreshError="1">
        <row r="3">
          <cell r="S3" t="str">
            <v>　　　内</v>
          </cell>
        </row>
        <row r="8">
          <cell r="A8" t="str">
            <v>諸経費の算出</v>
          </cell>
          <cell r="B8" t="str">
            <v>　</v>
          </cell>
          <cell r="C8" t="str">
            <v>　</v>
          </cell>
          <cell r="D8" t="str">
            <v>機械</v>
          </cell>
          <cell r="E8" t="str">
            <v>電気</v>
          </cell>
          <cell r="F8" t="str">
            <v>土木</v>
          </cell>
        </row>
        <row r="9">
          <cell r="A9" t="str">
            <v>直接工事費</v>
          </cell>
          <cell r="B9">
            <v>2083331935</v>
          </cell>
          <cell r="C9">
            <v>6</v>
          </cell>
          <cell r="D9">
            <v>2083331935</v>
          </cell>
          <cell r="E9">
            <v>0.28000000000000003</v>
          </cell>
          <cell r="F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C11">
            <v>0</v>
          </cell>
          <cell r="D11">
            <v>0</v>
          </cell>
          <cell r="E11">
            <v>8</v>
          </cell>
          <cell r="F11">
            <v>8</v>
          </cell>
        </row>
        <row r="12">
          <cell r="A12" t="str">
            <v>共通仮設費対象額計</v>
          </cell>
          <cell r="B12">
            <v>2083331935</v>
          </cell>
          <cell r="C12">
            <v>9</v>
          </cell>
          <cell r="D12">
            <v>2083331935</v>
          </cell>
          <cell r="E12">
            <v>9</v>
          </cell>
          <cell r="F12">
            <v>9</v>
          </cell>
        </row>
        <row r="13">
          <cell r="A13" t="str">
            <v>共通仮設費積上げ分</v>
          </cell>
          <cell r="B13">
            <v>10</v>
          </cell>
          <cell r="C13" t="str">
            <v>　</v>
          </cell>
          <cell r="D13" t="str">
            <v>　</v>
          </cell>
          <cell r="E13">
            <v>10</v>
          </cell>
          <cell r="F13" t="str">
            <v>　</v>
          </cell>
        </row>
        <row r="14">
          <cell r="B14" t="str">
            <v>運搬費</v>
          </cell>
          <cell r="C14">
            <v>0</v>
          </cell>
          <cell r="D14">
            <v>0</v>
          </cell>
          <cell r="E14" t="str">
            <v>　</v>
          </cell>
          <cell r="F14" t="str">
            <v>　</v>
          </cell>
        </row>
        <row r="15">
          <cell r="B15" t="str">
            <v>安全費</v>
          </cell>
          <cell r="C15">
            <v>0</v>
          </cell>
          <cell r="D15">
            <v>0</v>
          </cell>
          <cell r="E15" t="str">
            <v>経　費　分　配</v>
          </cell>
          <cell r="F15" t="str">
            <v>　</v>
          </cell>
        </row>
        <row r="16">
          <cell r="B16" t="str">
            <v>役務費</v>
          </cell>
          <cell r="C16">
            <v>0</v>
          </cell>
          <cell r="D16">
            <v>0</v>
          </cell>
          <cell r="E16" t="str">
            <v>電気</v>
          </cell>
          <cell r="F16" t="str">
            <v>土木</v>
          </cell>
        </row>
        <row r="17">
          <cell r="B17" t="str">
            <v>環境対策費</v>
          </cell>
          <cell r="C17">
            <v>0</v>
          </cell>
          <cell r="D17">
            <v>0</v>
          </cell>
          <cell r="E17" t="str">
            <v>　</v>
          </cell>
          <cell r="F17">
            <v>1191773794</v>
          </cell>
        </row>
        <row r="18">
          <cell r="A18" t="str">
            <v>工事区分</v>
          </cell>
          <cell r="B18">
            <v>1</v>
          </cell>
          <cell r="C18" t="str">
            <v>開削工事等</v>
          </cell>
          <cell r="D18" t="str">
            <v>開削工事等</v>
          </cell>
          <cell r="E18" t="str">
            <v>式</v>
          </cell>
          <cell r="F18">
            <v>1</v>
          </cell>
        </row>
        <row r="19">
          <cell r="B19" t="str">
            <v xml:space="preserve"> </v>
          </cell>
          <cell r="C19" t="str">
            <v xml:space="preserve"> </v>
          </cell>
          <cell r="D19" t="str">
            <v xml:space="preserve"> </v>
          </cell>
          <cell r="E19" t="str">
            <v>〃</v>
          </cell>
          <cell r="F19">
            <v>1</v>
          </cell>
        </row>
        <row r="21">
          <cell r="A21" t="str">
            <v>共通仮設費</v>
          </cell>
          <cell r="B21" t="str">
            <v>役務費</v>
          </cell>
          <cell r="C21" t="str">
            <v>〃</v>
          </cell>
          <cell r="D21">
            <v>1</v>
          </cell>
          <cell r="E21">
            <v>0</v>
          </cell>
          <cell r="F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C22">
            <v>2083331935</v>
          </cell>
          <cell r="D22">
            <v>2083331935</v>
          </cell>
          <cell r="E22" t="str">
            <v>〃</v>
          </cell>
          <cell r="F22">
            <v>1</v>
          </cell>
        </row>
        <row r="23">
          <cell r="B23" t="str">
            <v>積上げ</v>
          </cell>
          <cell r="C23">
            <v>0</v>
          </cell>
          <cell r="D23" t="str">
            <v>営繕損料</v>
          </cell>
          <cell r="E23">
            <v>0</v>
          </cell>
          <cell r="F23">
            <v>1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D24">
            <v>0.88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D25">
            <v>18333321</v>
          </cell>
          <cell r="E25">
            <v>18333321</v>
          </cell>
          <cell r="F25" t="str">
            <v>〃</v>
          </cell>
        </row>
        <row r="26">
          <cell r="D26" t="str">
            <v>計</v>
          </cell>
          <cell r="E26">
            <v>18333321</v>
          </cell>
          <cell r="F26" t="str">
            <v>環境対策費</v>
          </cell>
        </row>
        <row r="27">
          <cell r="A27" t="str">
            <v>準備費</v>
          </cell>
          <cell r="B27" t="str">
            <v>対象額＝直接工事費＝</v>
          </cell>
          <cell r="C27">
            <v>2083331</v>
          </cell>
          <cell r="D27">
            <v>2083331</v>
          </cell>
          <cell r="E27" t="str">
            <v>千円</v>
          </cell>
          <cell r="F27">
            <v>53101545</v>
          </cell>
        </row>
        <row r="28">
          <cell r="B28">
            <v>2083331</v>
          </cell>
          <cell r="C28" t="str">
            <v>×0.0035＋145=</v>
          </cell>
          <cell r="D28">
            <v>7436000</v>
          </cell>
          <cell r="E28">
            <v>7436000</v>
          </cell>
          <cell r="F28" t="str">
            <v>　</v>
          </cell>
        </row>
        <row r="29">
          <cell r="A29" t="str">
            <v>仮設費</v>
          </cell>
          <cell r="B29" t="str">
            <v>積上げ</v>
          </cell>
          <cell r="C29">
            <v>0</v>
          </cell>
          <cell r="D29" t="str">
            <v>純工事費</v>
          </cell>
          <cell r="E29">
            <v>0</v>
          </cell>
          <cell r="F29" t="str">
            <v>純工事費</v>
          </cell>
        </row>
        <row r="30">
          <cell r="A30" t="str">
            <v>役務費</v>
          </cell>
          <cell r="B30" t="str">
            <v>積上げ</v>
          </cell>
          <cell r="C30">
            <v>0</v>
          </cell>
          <cell r="D30" t="str">
            <v>現場管理費</v>
          </cell>
          <cell r="E30">
            <v>0</v>
          </cell>
          <cell r="F30">
            <v>1</v>
          </cell>
        </row>
        <row r="31">
          <cell r="A31" t="str">
            <v>技術管理費</v>
          </cell>
          <cell r="B31" t="str">
            <v>対象額＝直接工事費＝</v>
          </cell>
          <cell r="C31">
            <v>2083331935</v>
          </cell>
          <cell r="D31">
            <v>2083331935</v>
          </cell>
          <cell r="E31">
            <v>2251974473</v>
          </cell>
          <cell r="F31" t="str">
            <v>工事原価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F32" t="str">
            <v>一般管理費</v>
          </cell>
        </row>
        <row r="33">
          <cell r="D33" t="str">
            <v>対象金額計</v>
          </cell>
          <cell r="E33">
            <v>2110101256</v>
          </cell>
          <cell r="F33" t="str">
            <v>　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</row>
        <row r="36">
          <cell r="D36" t="str">
            <v>採用金額</v>
          </cell>
          <cell r="E36">
            <v>21101012</v>
          </cell>
          <cell r="F36" t="str">
            <v>消費税相当額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C44" t="str">
            <v xml:space="preserve"> </v>
          </cell>
          <cell r="D44" t="str">
            <v xml:space="preserve"> 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D45">
            <v>0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D46">
            <v>0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D47">
            <v>0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B49">
            <v>53101545</v>
          </cell>
          <cell r="C49">
            <v>53101545</v>
          </cell>
          <cell r="D49">
            <v>53101545</v>
          </cell>
          <cell r="E49">
            <v>53101545</v>
          </cell>
        </row>
        <row r="50">
          <cell r="A50" t="str">
            <v>純工事費</v>
          </cell>
          <cell r="B50">
            <v>2136433480</v>
          </cell>
          <cell r="C50">
            <v>2136433480</v>
          </cell>
          <cell r="D50">
            <v>2136433480</v>
          </cell>
          <cell r="E50">
            <v>2136433480</v>
          </cell>
        </row>
        <row r="51">
          <cell r="C51" t="str">
            <v>二次製品×1/2</v>
          </cell>
          <cell r="D51">
            <v>-595886897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B56">
            <v>2251974473</v>
          </cell>
          <cell r="C56">
            <v>2251974473</v>
          </cell>
          <cell r="D56">
            <v>2251974473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B62">
            <v>2510951000</v>
          </cell>
          <cell r="C62">
            <v>2510951000</v>
          </cell>
          <cell r="D62">
            <v>2510951000</v>
          </cell>
          <cell r="E62">
            <v>2510951000</v>
          </cell>
        </row>
        <row r="63">
          <cell r="A63" t="str">
            <v>消費税相当額</v>
          </cell>
          <cell r="B63">
            <v>125547550</v>
          </cell>
          <cell r="C63">
            <v>125547550</v>
          </cell>
          <cell r="D63">
            <v>125547550</v>
          </cell>
          <cell r="E63">
            <v>125547550</v>
          </cell>
        </row>
        <row r="64">
          <cell r="A64" t="str">
            <v>本工事費</v>
          </cell>
          <cell r="B64">
            <v>2636498550</v>
          </cell>
          <cell r="C64">
            <v>2636498550</v>
          </cell>
          <cell r="D64">
            <v>2636498550</v>
          </cell>
          <cell r="E64">
            <v>2636498550</v>
          </cell>
        </row>
      </sheetData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総括表"/>
      <sheetName val="採用単価"/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総括表"/>
      <sheetName val="設計書"/>
      <sheetName val="印刷書式"/>
      <sheetName val="数量調書"/>
      <sheetName val="単価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☆県書式原紙"/>
      <sheetName val="☆バルブ操作室"/>
      <sheetName val="_バルブ操作室"/>
      <sheetName val="電気３"/>
      <sheetName val="電気４"/>
      <sheetName val="電気２"/>
      <sheetName val="(乙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種目"/>
      <sheetName val="科内訳"/>
      <sheetName val="細内訳"/>
      <sheetName val="見比較"/>
      <sheetName val="複単"/>
      <sheetName val="土経費"/>
      <sheetName val="区分A1"/>
      <sheetName val="共通A2"/>
      <sheetName val="共通率"/>
      <sheetName val="共通A3"/>
      <sheetName val="FAX"/>
      <sheetName val="工連絡"/>
      <sheetName val="施工提出 "/>
      <sheetName val="工連業者"/>
      <sheetName val="増減内訳"/>
      <sheetName val="増減確認"/>
      <sheetName val="増減一覧"/>
      <sheetName val="連絡確認"/>
      <sheetName val="条件変+請金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予定"/>
      <sheetName val="表紙"/>
      <sheetName val="種目"/>
      <sheetName val="科目"/>
      <sheetName val="細目"/>
      <sheetName val="工事別集計"/>
      <sheetName val="細目明細"/>
      <sheetName val="特工"/>
      <sheetName val="特定"/>
      <sheetName val="共通費"/>
      <sheetName val="比率表"/>
      <sheetName val="最低基準額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名称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機器"/>
      <sheetName val="機器(再取付)"/>
      <sheetName val="機器(撤去)"/>
      <sheetName val="補給付"/>
      <sheetName val="撤去補給付"/>
      <sheetName val="電気単価"/>
      <sheetName val="単価書（配線･配管）"/>
      <sheetName val="廃運搬・処分"/>
      <sheetName val="単価作成"/>
    </sheetNames>
    <definedNames>
      <definedName name="ab" refersTo="#REF!"/>
      <definedName name="chika" refersTo="#REF!"/>
      <definedName name="dafg" refersTo="#REF!"/>
      <definedName name="fg" refersTo="#REF!"/>
      <definedName name="jl" refersTo="#REF!"/>
      <definedName name="kloj" refersTo="#REF!"/>
      <definedName name="nh" refersTo="#REF!"/>
      <definedName name="ｔｔｔｔｔ" refersTo="#REF!"/>
      <definedName name="ura" refersTo="#REF!"/>
      <definedName name="utiwake" refersTo="#REF!"/>
      <definedName name="うら" refersTo="#REF!"/>
      <definedName name="がうふぉぢうあ" refersTo="#REF!"/>
      <definedName name="コピー" refersTo="#REF!"/>
      <definedName name="コピー1" refersTo="#REF!"/>
      <definedName name="こぴー１" refersTo="#REF!"/>
      <definedName name="工程" refersTo="#REF!"/>
      <definedName name="校舎表" refersTo="#REF!"/>
      <definedName name="積算表" refersTo="#REF!"/>
      <definedName name="地下" refersTo="#REF!"/>
      <definedName name="内訳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印刷書式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ＡＥ代価"/>
      <sheetName val="98県設備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表紙"/>
      <sheetName val="印刷書式"/>
      <sheetName val="継続部分払年度末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仮接）"/>
      <sheetName val="荷揚設備"/>
      <sheetName val="仮設運搬"/>
      <sheetName val="明細(土工）"/>
      <sheetName val="明細(ｺﾝｸﾘｰﾄ)"/>
      <sheetName val="明細(鉄筋）"/>
      <sheetName val="明細(鉄骨）"/>
      <sheetName val="別紙明細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名　　称</v>
          </cell>
          <cell r="D2" t="str">
            <v>摘　　要</v>
          </cell>
          <cell r="E2" t="str">
            <v>数　量</v>
          </cell>
          <cell r="F2" t="str">
            <v>単位</v>
          </cell>
          <cell r="G2" t="str">
            <v>単　価</v>
          </cell>
          <cell r="H2" t="str">
            <v>金　額</v>
          </cell>
        </row>
        <row r="3">
          <cell r="B3" t="str">
            <v>(A)直接工事費</v>
          </cell>
        </row>
        <row r="4">
          <cell r="C4" t="str">
            <v>知能物理工学科棟</v>
          </cell>
        </row>
        <row r="5">
          <cell r="B5" t="str">
            <v>Ⅰ.建築工事</v>
          </cell>
        </row>
        <row r="6">
          <cell r="B6" t="str">
            <v>（1）直接仮設</v>
          </cell>
        </row>
        <row r="7">
          <cell r="C7" t="str">
            <v>やりかた</v>
          </cell>
          <cell r="D7" t="str">
            <v>一　式</v>
          </cell>
          <cell r="E7" t="str">
            <v>一　式</v>
          </cell>
          <cell r="F7">
            <v>0</v>
          </cell>
          <cell r="G7">
            <v>0</v>
          </cell>
          <cell r="H7">
            <v>0</v>
          </cell>
        </row>
        <row r="8">
          <cell r="C8" t="str">
            <v>墨出し</v>
          </cell>
          <cell r="D8" t="str">
            <v>一　式</v>
          </cell>
          <cell r="E8" t="str">
            <v>一　式</v>
          </cell>
          <cell r="F8">
            <v>0</v>
          </cell>
          <cell r="G8">
            <v>0</v>
          </cell>
          <cell r="H8">
            <v>0</v>
          </cell>
        </row>
        <row r="9">
          <cell r="C9" t="str">
            <v>外部足場</v>
          </cell>
          <cell r="D9" t="str">
            <v>枠組階段
安全手すり共</v>
          </cell>
          <cell r="E9" t="str">
            <v>一　式</v>
          </cell>
          <cell r="F9">
            <v>0</v>
          </cell>
          <cell r="G9">
            <v>0</v>
          </cell>
          <cell r="H9">
            <v>0</v>
          </cell>
        </row>
        <row r="10">
          <cell r="C10" t="str">
            <v>基礎階足場</v>
          </cell>
          <cell r="D10" t="str">
            <v>一　式</v>
          </cell>
          <cell r="E10" t="str">
            <v>一　式</v>
          </cell>
          <cell r="F10">
            <v>0</v>
          </cell>
          <cell r="G10">
            <v>0</v>
          </cell>
          <cell r="H10">
            <v>0</v>
          </cell>
        </row>
        <row r="11">
          <cell r="C11" t="str">
            <v>内部足場</v>
          </cell>
          <cell r="D11" t="str">
            <v>鋼製組立足場
脚立足場</v>
          </cell>
          <cell r="E11" t="str">
            <v>一　式</v>
          </cell>
          <cell r="F11">
            <v>0</v>
          </cell>
          <cell r="G11">
            <v>0</v>
          </cell>
          <cell r="H11">
            <v>0</v>
          </cell>
        </row>
        <row r="12">
          <cell r="C12" t="str">
            <v>災害防止</v>
          </cell>
          <cell r="D12" t="str">
            <v>ネット状養生シート</v>
          </cell>
          <cell r="E12" t="str">
            <v>一　式</v>
          </cell>
          <cell r="F12">
            <v>0</v>
          </cell>
          <cell r="G12">
            <v>0</v>
          </cell>
          <cell r="H12">
            <v>0</v>
          </cell>
        </row>
        <row r="13">
          <cell r="C13" t="str">
            <v>荷揚設備</v>
          </cell>
          <cell r="D13" t="str">
            <v>一　式</v>
          </cell>
          <cell r="E13" t="str">
            <v>一　式</v>
          </cell>
          <cell r="F13">
            <v>0</v>
          </cell>
          <cell r="G13">
            <v>0</v>
          </cell>
          <cell r="H13">
            <v>0</v>
          </cell>
        </row>
        <row r="14">
          <cell r="C14" t="str">
            <v>仮設運搬</v>
          </cell>
          <cell r="D14" t="str">
            <v>一　式</v>
          </cell>
          <cell r="E14" t="str">
            <v>一　式</v>
          </cell>
          <cell r="F14">
            <v>0</v>
          </cell>
          <cell r="G14">
            <v>0</v>
          </cell>
          <cell r="H14">
            <v>0</v>
          </cell>
        </row>
        <row r="15">
          <cell r="C15" t="str">
            <v>小　計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7">
          <cell r="B17" t="str">
            <v>（2）土    工</v>
          </cell>
        </row>
        <row r="18">
          <cell r="C18" t="str">
            <v>根切り</v>
          </cell>
          <cell r="D18" t="str">
            <v>ﾊﾞｯｸﾎｳ1.0ｍ3
総掘り部</v>
          </cell>
          <cell r="E18">
            <v>1253</v>
          </cell>
          <cell r="F18" t="str">
            <v>ｍ3</v>
          </cell>
          <cell r="G18">
            <v>0</v>
          </cell>
          <cell r="H18">
            <v>0</v>
          </cell>
        </row>
        <row r="19">
          <cell r="C19" t="str">
            <v>根切り</v>
          </cell>
          <cell r="D19" t="str">
            <v>基礎部分</v>
          </cell>
          <cell r="E19">
            <v>2766</v>
          </cell>
          <cell r="F19" t="str">
            <v>ｍ3</v>
          </cell>
          <cell r="G19">
            <v>0</v>
          </cell>
          <cell r="H19">
            <v>0</v>
          </cell>
        </row>
        <row r="20">
          <cell r="C20" t="str">
            <v>床　付</v>
          </cell>
          <cell r="D20" t="str">
            <v>人力
総掘り部</v>
          </cell>
          <cell r="E20">
            <v>544</v>
          </cell>
          <cell r="F20" t="str">
            <v>㎡</v>
          </cell>
          <cell r="G20">
            <v>0</v>
          </cell>
          <cell r="H20">
            <v>0</v>
          </cell>
        </row>
        <row r="21">
          <cell r="C21" t="str">
            <v>床　付</v>
          </cell>
          <cell r="D21" t="str">
            <v>人力
基礎部分</v>
          </cell>
          <cell r="E21">
            <v>254</v>
          </cell>
          <cell r="F21" t="str">
            <v>㎡</v>
          </cell>
          <cell r="G21">
            <v>0</v>
          </cell>
          <cell r="H21">
            <v>0</v>
          </cell>
        </row>
        <row r="22">
          <cell r="C22" t="str">
            <v>埋戻し</v>
          </cell>
          <cell r="D22" t="str">
            <v>ﾊﾞｯｸﾎｳ0.6ｍ3
総掘り部</v>
          </cell>
          <cell r="E22">
            <v>947</v>
          </cell>
          <cell r="F22" t="str">
            <v>ｍ3</v>
          </cell>
          <cell r="G22">
            <v>0</v>
          </cell>
          <cell r="H22">
            <v>0</v>
          </cell>
        </row>
        <row r="23">
          <cell r="C23" t="str">
            <v>埋戻し</v>
          </cell>
          <cell r="D23" t="str">
            <v>ﾊﾞｯｸﾎｳ0.6ｍ3
基礎部分</v>
          </cell>
          <cell r="E23">
            <v>868</v>
          </cell>
          <cell r="F23" t="str">
            <v>ｍ3</v>
          </cell>
          <cell r="G23">
            <v>0</v>
          </cell>
          <cell r="H23">
            <v>0</v>
          </cell>
        </row>
        <row r="24">
          <cell r="C24" t="str">
            <v>盛土</v>
          </cell>
          <cell r="D24" t="str">
            <v>ﾊﾞｯｸﾎｳ0.6ｍ3
建物内部</v>
          </cell>
          <cell r="E24">
            <v>2.2000000000000002</v>
          </cell>
          <cell r="F24" t="str">
            <v>ｍ3</v>
          </cell>
          <cell r="G24">
            <v>0</v>
          </cell>
          <cell r="H24">
            <v>0</v>
          </cell>
        </row>
        <row r="25">
          <cell r="C25" t="str">
            <v>盛土</v>
          </cell>
          <cell r="D25" t="str">
            <v>ﾊﾞｯｸﾎｳ0.6ｍ3
建物外部</v>
          </cell>
          <cell r="E25">
            <v>20.8</v>
          </cell>
          <cell r="F25" t="str">
            <v>ｍ3</v>
          </cell>
          <cell r="G25">
            <v>0</v>
          </cell>
          <cell r="H25">
            <v>0</v>
          </cell>
        </row>
        <row r="26">
          <cell r="C26" t="str">
            <v>不用土処分</v>
          </cell>
          <cell r="D26" t="str">
            <v>ﾀﾞﾝﾌﾟﾄﾗｯｸ10t運搬　7ｋｍ</v>
          </cell>
          <cell r="E26">
            <v>2181</v>
          </cell>
          <cell r="F26" t="str">
            <v>ｍ3</v>
          </cell>
          <cell r="G26">
            <v>0</v>
          </cell>
          <cell r="H26">
            <v>0</v>
          </cell>
        </row>
        <row r="27">
          <cell r="C27" t="str">
            <v>捨土処分費</v>
          </cell>
          <cell r="D27">
            <v>2181</v>
          </cell>
          <cell r="E27">
            <v>2181</v>
          </cell>
          <cell r="F27" t="str">
            <v>ｍ3</v>
          </cell>
          <cell r="G27">
            <v>0</v>
          </cell>
          <cell r="H27">
            <v>0</v>
          </cell>
        </row>
        <row r="28">
          <cell r="C28" t="str">
            <v>杭間ざらい</v>
          </cell>
          <cell r="D28" t="str">
            <v>一 式</v>
          </cell>
          <cell r="E28" t="str">
            <v>一 式</v>
          </cell>
          <cell r="F28">
            <v>0</v>
          </cell>
          <cell r="G28">
            <v>0</v>
          </cell>
          <cell r="H28">
            <v>0</v>
          </cell>
        </row>
        <row r="29">
          <cell r="C29" t="str">
            <v>土工機械運搬</v>
          </cell>
          <cell r="D29" t="str">
            <v>一 式</v>
          </cell>
          <cell r="E29" t="str">
            <v>一 式</v>
          </cell>
          <cell r="F29">
            <v>803500</v>
          </cell>
          <cell r="G29">
            <v>803500</v>
          </cell>
          <cell r="H29">
            <v>803500</v>
          </cell>
        </row>
        <row r="30">
          <cell r="C30" t="str">
            <v>小　計</v>
          </cell>
          <cell r="D30">
            <v>803500</v>
          </cell>
          <cell r="E30">
            <v>803500</v>
          </cell>
          <cell r="F30">
            <v>803500</v>
          </cell>
          <cell r="G30">
            <v>803500</v>
          </cell>
          <cell r="H30">
            <v>803500</v>
          </cell>
        </row>
        <row r="32">
          <cell r="B32" t="str">
            <v>（3）地    業</v>
          </cell>
        </row>
        <row r="33">
          <cell r="C33" t="str">
            <v>既製コンクリート杭</v>
          </cell>
          <cell r="D33" t="str">
            <v>運搬共、ＰＨＣφ600
(SC5m＋A種6m)</v>
          </cell>
          <cell r="E33">
            <v>21</v>
          </cell>
          <cell r="F33" t="str">
            <v>本</v>
          </cell>
          <cell r="G33">
            <v>0</v>
          </cell>
          <cell r="H33">
            <v>0</v>
          </cell>
        </row>
        <row r="34">
          <cell r="C34" t="str">
            <v>既製コンクリート杭</v>
          </cell>
          <cell r="D34" t="str">
            <v>運搬共、ＰＨＣφ600
(SC5m＋A種7m)</v>
          </cell>
          <cell r="E34">
            <v>2</v>
          </cell>
          <cell r="F34" t="str">
            <v>本</v>
          </cell>
          <cell r="G34">
            <v>0</v>
          </cell>
          <cell r="H34">
            <v>0</v>
          </cell>
        </row>
        <row r="35">
          <cell r="C35" t="str">
            <v>既製コンクリート杭</v>
          </cell>
          <cell r="D35" t="str">
            <v>運搬共、ＰＨＣφ600
(SC5m＋A種10m)</v>
          </cell>
          <cell r="E35">
            <v>47</v>
          </cell>
          <cell r="F35" t="str">
            <v>本</v>
          </cell>
          <cell r="G35">
            <v>0</v>
          </cell>
          <cell r="H35">
            <v>0</v>
          </cell>
        </row>
        <row r="36">
          <cell r="C36" t="str">
            <v>既製コンクリート杭</v>
          </cell>
          <cell r="D36" t="str">
            <v>運搬共、ＰＨＣφ600
(SC5m＋A種11m)</v>
          </cell>
          <cell r="E36">
            <v>2</v>
          </cell>
          <cell r="F36" t="str">
            <v>本</v>
          </cell>
          <cell r="G36">
            <v>0</v>
          </cell>
          <cell r="H36">
            <v>0</v>
          </cell>
        </row>
        <row r="37">
          <cell r="C37" t="str">
            <v>杭材料荷降し費</v>
          </cell>
          <cell r="D37" t="str">
            <v>一 式</v>
          </cell>
          <cell r="E37" t="str">
            <v>一 式</v>
          </cell>
          <cell r="F37">
            <v>648000</v>
          </cell>
          <cell r="G37">
            <v>648000</v>
          </cell>
          <cell r="H37">
            <v>648000</v>
          </cell>
        </row>
        <row r="38">
          <cell r="C38" t="str">
            <v>打手間</v>
          </cell>
          <cell r="D38" t="str">
            <v>機械機器損料共</v>
          </cell>
          <cell r="E38" t="str">
            <v>一 式</v>
          </cell>
          <cell r="F38">
            <v>8417300</v>
          </cell>
          <cell r="G38">
            <v>8417300</v>
          </cell>
          <cell r="H38">
            <v>8417300</v>
          </cell>
        </row>
        <row r="39">
          <cell r="C39" t="str">
            <v>既製杭杭頭補強</v>
          </cell>
          <cell r="D39" t="str">
            <v>　</v>
          </cell>
          <cell r="E39" t="str">
            <v>一 式</v>
          </cell>
          <cell r="F39">
            <v>0</v>
          </cell>
          <cell r="G39">
            <v>0</v>
          </cell>
          <cell r="H39">
            <v>0</v>
          </cell>
        </row>
        <row r="40">
          <cell r="C40" t="str">
            <v>砕石敷き</v>
          </cell>
          <cell r="D40" t="str">
            <v>RC-40</v>
          </cell>
          <cell r="E40">
            <v>33.1</v>
          </cell>
          <cell r="F40" t="str">
            <v>ｍ3</v>
          </cell>
          <cell r="G40">
            <v>0</v>
          </cell>
          <cell r="H40">
            <v>0</v>
          </cell>
        </row>
        <row r="41">
          <cell r="C41" t="str">
            <v>砕石地業</v>
          </cell>
          <cell r="D41">
            <v>34.6</v>
          </cell>
          <cell r="E41">
            <v>34.6</v>
          </cell>
          <cell r="F41" t="str">
            <v>ｍ3</v>
          </cell>
          <cell r="G41">
            <v>0</v>
          </cell>
          <cell r="H41">
            <v>0</v>
          </cell>
        </row>
        <row r="42">
          <cell r="C42" t="str">
            <v>小　計</v>
          </cell>
          <cell r="D42">
            <v>9065300</v>
          </cell>
          <cell r="E42">
            <v>9065300</v>
          </cell>
          <cell r="F42">
            <v>9065300</v>
          </cell>
          <cell r="G42">
            <v>9065300</v>
          </cell>
          <cell r="H42">
            <v>9065300</v>
          </cell>
        </row>
        <row r="44">
          <cell r="B44" t="str">
            <v>（4）コンクリート</v>
          </cell>
        </row>
        <row r="45">
          <cell r="C45" t="str">
            <v>普通コンクリート</v>
          </cell>
          <cell r="D45" t="str">
            <v>Fc=24 N/ｍ㎡
S=15</v>
          </cell>
          <cell r="E45">
            <v>852</v>
          </cell>
          <cell r="F45" t="str">
            <v>ｍ3</v>
          </cell>
          <cell r="G45">
            <v>0</v>
          </cell>
          <cell r="H45">
            <v>0</v>
          </cell>
        </row>
        <row r="46">
          <cell r="C46" t="str">
            <v>普通コンクリート</v>
          </cell>
          <cell r="D46" t="str">
            <v>Fc=24+3 N/ｍ㎡
S=18</v>
          </cell>
          <cell r="E46">
            <v>1980</v>
          </cell>
          <cell r="F46" t="str">
            <v>ｍ3</v>
          </cell>
          <cell r="G46">
            <v>0</v>
          </cell>
          <cell r="H46">
            <v>0</v>
          </cell>
        </row>
        <row r="47">
          <cell r="C47" t="str">
            <v>雑用コンクリート</v>
          </cell>
          <cell r="D47" t="str">
            <v>Fc=18 N/ｍ㎡
S=15</v>
          </cell>
          <cell r="E47">
            <v>132</v>
          </cell>
          <cell r="F47" t="str">
            <v>ｍ3</v>
          </cell>
          <cell r="G47">
            <v>0</v>
          </cell>
          <cell r="H47">
            <v>0</v>
          </cell>
        </row>
        <row r="48">
          <cell r="C48" t="str">
            <v>コンクリート打設</v>
          </cell>
          <cell r="D48" t="str">
            <v>一 式</v>
          </cell>
          <cell r="E48" t="str">
            <v>一 式</v>
          </cell>
          <cell r="F48">
            <v>0</v>
          </cell>
          <cell r="G48">
            <v>0</v>
          </cell>
          <cell r="H48">
            <v>0</v>
          </cell>
        </row>
        <row r="49">
          <cell r="C49" t="str">
            <v>コンクリート足場</v>
          </cell>
          <cell r="D49" t="str">
            <v>一 式</v>
          </cell>
          <cell r="E49" t="str">
            <v>一 式</v>
          </cell>
          <cell r="F49">
            <v>0</v>
          </cell>
          <cell r="G49">
            <v>0</v>
          </cell>
          <cell r="H49">
            <v>0</v>
          </cell>
        </row>
        <row r="50">
          <cell r="C50" t="str">
            <v>コンクリート養生</v>
          </cell>
          <cell r="D50" t="str">
            <v>一 式</v>
          </cell>
          <cell r="E50" t="str">
            <v>一 式</v>
          </cell>
          <cell r="F50">
            <v>0</v>
          </cell>
          <cell r="G50">
            <v>0</v>
          </cell>
          <cell r="H50">
            <v>0</v>
          </cell>
        </row>
        <row r="51">
          <cell r="C51" t="str">
            <v>普通型枠</v>
          </cell>
          <cell r="D51" t="str">
            <v>合板　ＳＲＣ造
基礎部</v>
          </cell>
          <cell r="E51">
            <v>2000</v>
          </cell>
          <cell r="F51" t="str">
            <v>㎡</v>
          </cell>
          <cell r="G51">
            <v>0</v>
          </cell>
          <cell r="H51">
            <v>0</v>
          </cell>
        </row>
        <row r="52">
          <cell r="C52" t="str">
            <v>普通型枠</v>
          </cell>
          <cell r="D52" t="str">
            <v>合板　ＳＲＣ造
地上軸部</v>
          </cell>
          <cell r="E52">
            <v>17621</v>
          </cell>
          <cell r="F52" t="str">
            <v>㎡</v>
          </cell>
          <cell r="G52">
            <v>0</v>
          </cell>
          <cell r="H52">
            <v>0</v>
          </cell>
        </row>
        <row r="53">
          <cell r="C53" t="str">
            <v>曲面型枠</v>
          </cell>
          <cell r="D53" t="str">
            <v>普通  合板</v>
          </cell>
          <cell r="E53">
            <v>0.3</v>
          </cell>
          <cell r="F53" t="str">
            <v>㎡</v>
          </cell>
          <cell r="G53">
            <v>0</v>
          </cell>
          <cell r="H53">
            <v>0</v>
          </cell>
        </row>
        <row r="54">
          <cell r="C54" t="str">
            <v>型枠足場</v>
          </cell>
          <cell r="D54" t="str">
            <v>一 式</v>
          </cell>
          <cell r="E54" t="str">
            <v>一 式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>型枠運搬</v>
          </cell>
          <cell r="D55" t="str">
            <v>一 式</v>
          </cell>
          <cell r="E55" t="str">
            <v>一 式</v>
          </cell>
          <cell r="F55">
            <v>0</v>
          </cell>
          <cell r="G55">
            <v>0</v>
          </cell>
          <cell r="H55">
            <v>0</v>
          </cell>
        </row>
        <row r="56">
          <cell r="C56" t="str">
            <v>足場運搬</v>
          </cell>
          <cell r="D56" t="str">
            <v>６層以上１０㎞まで</v>
          </cell>
          <cell r="E56" t="str">
            <v>一 式</v>
          </cell>
          <cell r="F56">
            <v>0</v>
          </cell>
          <cell r="G56">
            <v>0</v>
          </cell>
          <cell r="H56">
            <v>0</v>
          </cell>
        </row>
        <row r="57">
          <cell r="C57" t="str">
            <v>コンクリート工事試験</v>
          </cell>
          <cell r="D57" t="str">
            <v>一 式</v>
          </cell>
          <cell r="E57" t="str">
            <v>一 式</v>
          </cell>
          <cell r="F57">
            <v>0</v>
          </cell>
          <cell r="G57">
            <v>0</v>
          </cell>
          <cell r="H57">
            <v>0</v>
          </cell>
        </row>
        <row r="58">
          <cell r="C58" t="str">
            <v>構造スリット</v>
          </cell>
          <cell r="D58" t="str">
            <v>t=25　W=160  垂直</v>
          </cell>
          <cell r="E58">
            <v>44.3</v>
          </cell>
          <cell r="F58" t="str">
            <v>ｍ</v>
          </cell>
          <cell r="G58">
            <v>0</v>
          </cell>
          <cell r="H58">
            <v>0</v>
          </cell>
        </row>
        <row r="59">
          <cell r="C59" t="str">
            <v>構造スリット</v>
          </cell>
          <cell r="D59" t="str">
            <v>t=25　W=160  水平</v>
          </cell>
          <cell r="E59">
            <v>60.8</v>
          </cell>
          <cell r="F59" t="str">
            <v>ｍ</v>
          </cell>
          <cell r="G59">
            <v>0</v>
          </cell>
          <cell r="H59">
            <v>0</v>
          </cell>
        </row>
        <row r="60">
          <cell r="C60" t="str">
            <v>構造スリット</v>
          </cell>
          <cell r="D60" t="str">
            <v>t=25　W=180  垂直</v>
          </cell>
          <cell r="E60">
            <v>209</v>
          </cell>
          <cell r="F60" t="str">
            <v>ｍ</v>
          </cell>
          <cell r="G60">
            <v>0</v>
          </cell>
          <cell r="H60">
            <v>0</v>
          </cell>
        </row>
        <row r="61">
          <cell r="C61" t="str">
            <v>構造スリット</v>
          </cell>
          <cell r="D61" t="str">
            <v>t=25　W=180  水平</v>
          </cell>
          <cell r="E61">
            <v>104</v>
          </cell>
          <cell r="F61" t="str">
            <v>ｍ</v>
          </cell>
          <cell r="G61">
            <v>0</v>
          </cell>
          <cell r="H61">
            <v>0</v>
          </cell>
        </row>
        <row r="62">
          <cell r="C62" t="str">
            <v>小　計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4">
          <cell r="B64" t="str">
            <v>（5）鉄    筋</v>
          </cell>
        </row>
        <row r="65">
          <cell r="C65" t="str">
            <v>異形鉄筋</v>
          </cell>
          <cell r="D65" t="str">
            <v>SD295A  　D10</v>
          </cell>
          <cell r="E65">
            <v>79.98</v>
          </cell>
          <cell r="F65" t="str">
            <v>t</v>
          </cell>
          <cell r="G65">
            <v>0</v>
          </cell>
          <cell r="H65">
            <v>0</v>
          </cell>
        </row>
        <row r="66">
          <cell r="C66" t="str">
            <v>異形鉄筋</v>
          </cell>
          <cell r="D66" t="str">
            <v>SD295A  　D13</v>
          </cell>
          <cell r="E66">
            <v>121.6</v>
          </cell>
          <cell r="F66" t="str">
            <v>t</v>
          </cell>
          <cell r="G66">
            <v>0</v>
          </cell>
          <cell r="H66">
            <v>0</v>
          </cell>
        </row>
        <row r="67">
          <cell r="C67" t="str">
            <v>異形鉄筋</v>
          </cell>
          <cell r="D67" t="str">
            <v>SD295A  　D16</v>
          </cell>
          <cell r="E67">
            <v>20.97</v>
          </cell>
          <cell r="F67" t="str">
            <v>t</v>
          </cell>
          <cell r="G67">
            <v>0</v>
          </cell>
          <cell r="H67">
            <v>0</v>
          </cell>
        </row>
        <row r="68">
          <cell r="C68" t="str">
            <v>異形鉄筋</v>
          </cell>
          <cell r="D68" t="str">
            <v>SD345   　D19</v>
          </cell>
          <cell r="E68">
            <v>6</v>
          </cell>
          <cell r="F68" t="str">
            <v>t</v>
          </cell>
          <cell r="G68">
            <v>0</v>
          </cell>
          <cell r="H68">
            <v>0</v>
          </cell>
        </row>
        <row r="69">
          <cell r="C69" t="str">
            <v>異形鉄筋</v>
          </cell>
          <cell r="D69" t="str">
            <v>SD345   　D22</v>
          </cell>
          <cell r="E69">
            <v>10.84</v>
          </cell>
          <cell r="F69" t="str">
            <v>t</v>
          </cell>
          <cell r="G69">
            <v>0</v>
          </cell>
          <cell r="H69">
            <v>0</v>
          </cell>
        </row>
        <row r="70">
          <cell r="C70" t="str">
            <v>異形鉄筋</v>
          </cell>
          <cell r="D70" t="str">
            <v>SD345   　D25</v>
          </cell>
          <cell r="E70">
            <v>101.3</v>
          </cell>
          <cell r="F70" t="str">
            <v>t</v>
          </cell>
          <cell r="G70">
            <v>0</v>
          </cell>
          <cell r="H70">
            <v>0</v>
          </cell>
        </row>
        <row r="71">
          <cell r="C71" t="str">
            <v>異形鉄筋</v>
          </cell>
          <cell r="D71" t="str">
            <v>SD390   　D29</v>
          </cell>
          <cell r="E71">
            <v>16.329999999999998</v>
          </cell>
          <cell r="F71" t="str">
            <v>t</v>
          </cell>
          <cell r="G71">
            <v>0</v>
          </cell>
          <cell r="H71">
            <v>0</v>
          </cell>
        </row>
        <row r="72">
          <cell r="C72" t="str">
            <v>スパイラル筋</v>
          </cell>
          <cell r="D72" t="str">
            <v>SD295A  　D13
角型</v>
          </cell>
          <cell r="E72">
            <v>12.57</v>
          </cell>
          <cell r="F72" t="str">
            <v>t</v>
          </cell>
          <cell r="G72">
            <v>0</v>
          </cell>
          <cell r="H72">
            <v>0</v>
          </cell>
        </row>
        <row r="73">
          <cell r="C73" t="str">
            <v>溶接金網</v>
          </cell>
          <cell r="D73" t="str">
            <v>φ6-150×150</v>
          </cell>
          <cell r="E73">
            <v>84.7</v>
          </cell>
          <cell r="F73" t="str">
            <v>㎡</v>
          </cell>
          <cell r="G73">
            <v>0</v>
          </cell>
          <cell r="H73">
            <v>0</v>
          </cell>
        </row>
        <row r="74">
          <cell r="C74" t="str">
            <v>加工組立</v>
          </cell>
          <cell r="D74" t="str">
            <v>現場加工
吊筋、ﾊﾟｰｻﾎﾟｰﾄ共</v>
          </cell>
          <cell r="E74" t="str">
            <v>一 式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スパイラル筋組立</v>
          </cell>
          <cell r="D75" t="str">
            <v>一 式</v>
          </cell>
          <cell r="E75" t="str">
            <v>一 式</v>
          </cell>
          <cell r="F75">
            <v>0</v>
          </cell>
          <cell r="G75">
            <v>0</v>
          </cell>
          <cell r="H75">
            <v>0</v>
          </cell>
        </row>
        <row r="76">
          <cell r="C76" t="str">
            <v>ガス圧接</v>
          </cell>
          <cell r="D76" t="str">
            <v>一 式</v>
          </cell>
          <cell r="E76" t="str">
            <v>一 式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鉄筋足場</v>
          </cell>
          <cell r="D77" t="str">
            <v>一 式</v>
          </cell>
          <cell r="E77" t="str">
            <v>一 式</v>
          </cell>
          <cell r="F77">
            <v>0</v>
          </cell>
          <cell r="G77">
            <v>0</v>
          </cell>
          <cell r="H77">
            <v>0</v>
          </cell>
        </row>
        <row r="78">
          <cell r="C78" t="str">
            <v>足場運搬</v>
          </cell>
          <cell r="D78" t="str">
            <v>一 式</v>
          </cell>
          <cell r="E78" t="str">
            <v>一 式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スクラップ控除</v>
          </cell>
          <cell r="D79" t="str">
            <v>一 式</v>
          </cell>
          <cell r="E79" t="str">
            <v>一 式</v>
          </cell>
          <cell r="F79">
            <v>0</v>
          </cell>
          <cell r="G79">
            <v>0</v>
          </cell>
          <cell r="H79">
            <v>0</v>
          </cell>
        </row>
        <row r="80">
          <cell r="C80" t="str">
            <v>鉄筋工事試験</v>
          </cell>
          <cell r="D80" t="str">
            <v>一 式</v>
          </cell>
          <cell r="E80" t="str">
            <v>一 式</v>
          </cell>
          <cell r="F80">
            <v>0</v>
          </cell>
          <cell r="G80">
            <v>0</v>
          </cell>
          <cell r="H80">
            <v>0</v>
          </cell>
        </row>
        <row r="81">
          <cell r="C81" t="str">
            <v>小　計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3">
          <cell r="B83" t="str">
            <v>（6）鉄　骨</v>
          </cell>
        </row>
        <row r="84">
          <cell r="C84" t="str">
            <v>1.本体工事</v>
          </cell>
        </row>
        <row r="85">
          <cell r="C85" t="str">
            <v>Ｈ形鋼</v>
          </cell>
          <cell r="D85" t="str">
            <v>SN400A
Hｰ125×125×6.5×9</v>
          </cell>
          <cell r="E85">
            <v>0.54</v>
          </cell>
          <cell r="F85" t="str">
            <v>ｔ</v>
          </cell>
          <cell r="G85">
            <v>0</v>
          </cell>
          <cell r="H85">
            <v>0</v>
          </cell>
        </row>
        <row r="86">
          <cell r="C86" t="str">
            <v>Ｈ形鋼</v>
          </cell>
          <cell r="D86" t="str">
            <v>SN400A
Hｰ150×150×7×12</v>
          </cell>
          <cell r="E86">
            <v>0.76</v>
          </cell>
          <cell r="F86" t="str">
            <v>ｔ</v>
          </cell>
          <cell r="G86">
            <v>0</v>
          </cell>
          <cell r="H86">
            <v>0</v>
          </cell>
        </row>
        <row r="87">
          <cell r="C87" t="str">
            <v>Ｈ形鋼</v>
          </cell>
          <cell r="D87" t="str">
            <v>SN400A
Hｰ200×100×5.5×8</v>
          </cell>
          <cell r="E87">
            <v>0.57999999999999996</v>
          </cell>
          <cell r="F87" t="str">
            <v>ｔ</v>
          </cell>
          <cell r="G87">
            <v>0</v>
          </cell>
          <cell r="H87">
            <v>0</v>
          </cell>
        </row>
        <row r="88">
          <cell r="C88" t="str">
            <v>Ｈ形鋼</v>
          </cell>
          <cell r="D88" t="str">
            <v>SN400A
Hｰ250×125×6×9</v>
          </cell>
          <cell r="E88">
            <v>2.06</v>
          </cell>
          <cell r="F88" t="str">
            <v>ｔ</v>
          </cell>
          <cell r="G88">
            <v>0</v>
          </cell>
          <cell r="H88">
            <v>0</v>
          </cell>
        </row>
        <row r="89">
          <cell r="C89" t="str">
            <v>Ｈ形鋼</v>
          </cell>
          <cell r="D89" t="str">
            <v>SN400A
Hｰ350×175×7×11</v>
          </cell>
          <cell r="E89">
            <v>9.18</v>
          </cell>
          <cell r="F89" t="str">
            <v>ｔ</v>
          </cell>
          <cell r="G89">
            <v>0</v>
          </cell>
          <cell r="H89">
            <v>0</v>
          </cell>
        </row>
        <row r="90">
          <cell r="C90" t="str">
            <v>外法Ｈ形鋼</v>
          </cell>
          <cell r="D90" t="str">
            <v>SN490BHｰ400×200×9×12</v>
          </cell>
          <cell r="E90">
            <v>7.77</v>
          </cell>
          <cell r="F90" t="str">
            <v>ｔ</v>
          </cell>
          <cell r="G90">
            <v>0</v>
          </cell>
          <cell r="H90">
            <v>0</v>
          </cell>
        </row>
        <row r="91">
          <cell r="C91" t="str">
            <v>外法Ｈ形鋼</v>
          </cell>
          <cell r="D91" t="str">
            <v>SN490B
Hｰ400×200×9×16</v>
          </cell>
          <cell r="E91">
            <v>2.38</v>
          </cell>
          <cell r="F91" t="str">
            <v>ｔ</v>
          </cell>
          <cell r="G91">
            <v>0</v>
          </cell>
          <cell r="H91">
            <v>0</v>
          </cell>
        </row>
        <row r="92">
          <cell r="C92" t="str">
            <v>外法Ｈ形鋼</v>
          </cell>
          <cell r="D92" t="str">
            <v>SN490B
Hｰ400×200×9×19</v>
          </cell>
          <cell r="E92">
            <v>6.23</v>
          </cell>
          <cell r="F92" t="str">
            <v>ｔ</v>
          </cell>
          <cell r="G92">
            <v>0</v>
          </cell>
          <cell r="H92">
            <v>0</v>
          </cell>
        </row>
        <row r="93">
          <cell r="C93" t="str">
            <v>外法Ｈ形鋼</v>
          </cell>
          <cell r="D93" t="str">
            <v>SN490B
Hｰ400×200×9×22</v>
          </cell>
          <cell r="E93">
            <v>2.94</v>
          </cell>
          <cell r="F93" t="str">
            <v>ｔ</v>
          </cell>
          <cell r="G93">
            <v>0</v>
          </cell>
          <cell r="H93">
            <v>0</v>
          </cell>
        </row>
        <row r="94">
          <cell r="C94" t="str">
            <v>外法Ｈ形鋼</v>
          </cell>
          <cell r="D94" t="str">
            <v>SN490B
Hｰ450×200×9×12</v>
          </cell>
          <cell r="E94">
            <v>2.2799999999999998</v>
          </cell>
          <cell r="F94" t="str">
            <v>ｔ</v>
          </cell>
          <cell r="G94">
            <v>0</v>
          </cell>
          <cell r="H94">
            <v>0</v>
          </cell>
        </row>
        <row r="95">
          <cell r="C95" t="str">
            <v>外法Ｈ形鋼</v>
          </cell>
          <cell r="D95" t="str">
            <v>SN490B
Hｰ450×200×9×16</v>
          </cell>
          <cell r="E95">
            <v>2.58</v>
          </cell>
          <cell r="F95" t="str">
            <v>ｔ</v>
          </cell>
          <cell r="G95">
            <v>0</v>
          </cell>
          <cell r="H95">
            <v>0</v>
          </cell>
        </row>
        <row r="96">
          <cell r="C96" t="str">
            <v>外法Ｈ形鋼</v>
          </cell>
          <cell r="D96" t="str">
            <v>SN490B
Hｰ450×200×9×22</v>
          </cell>
          <cell r="E96">
            <v>6.9</v>
          </cell>
          <cell r="F96" t="str">
            <v>ｔ</v>
          </cell>
          <cell r="G96">
            <v>0</v>
          </cell>
          <cell r="H96">
            <v>0</v>
          </cell>
        </row>
        <row r="97">
          <cell r="C97" t="str">
            <v>外法Ｈ形鋼</v>
          </cell>
          <cell r="D97" t="str">
            <v>SN490B
Hｰ450×200×12×25</v>
          </cell>
          <cell r="E97">
            <v>3.6</v>
          </cell>
          <cell r="F97" t="str">
            <v>ｔ</v>
          </cell>
          <cell r="G97">
            <v>0</v>
          </cell>
          <cell r="H97">
            <v>0</v>
          </cell>
        </row>
        <row r="98">
          <cell r="C98" t="str">
            <v>外法Ｈ形鋼</v>
          </cell>
          <cell r="D98" t="str">
            <v>SN490B
Hｰ500×200×9×12</v>
          </cell>
          <cell r="E98">
            <v>1.58</v>
          </cell>
          <cell r="F98" t="str">
            <v>ｔ</v>
          </cell>
          <cell r="G98">
            <v>0</v>
          </cell>
          <cell r="H98">
            <v>0</v>
          </cell>
        </row>
        <row r="99">
          <cell r="C99" t="str">
            <v>外法Ｈ形鋼</v>
          </cell>
          <cell r="D99" t="str">
            <v>SN490B
Hｰ500×200×9×16</v>
          </cell>
          <cell r="E99">
            <v>13.09</v>
          </cell>
          <cell r="F99" t="str">
            <v>ｔ</v>
          </cell>
          <cell r="G99">
            <v>0</v>
          </cell>
          <cell r="H99">
            <v>0</v>
          </cell>
        </row>
        <row r="100">
          <cell r="C100" t="str">
            <v>外法Ｈ形鋼</v>
          </cell>
          <cell r="D100" t="str">
            <v>SN490B
Hｰ500×200×9×19</v>
          </cell>
          <cell r="E100">
            <v>7.68</v>
          </cell>
          <cell r="F100" t="str">
            <v>ｔ</v>
          </cell>
          <cell r="G100">
            <v>0</v>
          </cell>
          <cell r="H100">
            <v>0</v>
          </cell>
        </row>
        <row r="101">
          <cell r="C101" t="str">
            <v>外法Ｈ形鋼</v>
          </cell>
          <cell r="D101" t="str">
            <v>SN490B
Hｰ500×200×9×22</v>
          </cell>
          <cell r="E101">
            <v>5.09</v>
          </cell>
          <cell r="F101" t="str">
            <v>ｔ</v>
          </cell>
          <cell r="G101">
            <v>0</v>
          </cell>
          <cell r="H101">
            <v>0</v>
          </cell>
        </row>
        <row r="102">
          <cell r="C102" t="str">
            <v>外法Ｈ形鋼</v>
          </cell>
          <cell r="D102" t="str">
            <v>SN490B
Hｰ500×200×12×22</v>
          </cell>
          <cell r="E102">
            <v>1.1299999999999999</v>
          </cell>
          <cell r="F102" t="str">
            <v>ｔ</v>
          </cell>
          <cell r="G102">
            <v>0</v>
          </cell>
          <cell r="H102">
            <v>0</v>
          </cell>
        </row>
        <row r="103">
          <cell r="C103" t="str">
            <v>外法Ｈ形鋼</v>
          </cell>
          <cell r="D103" t="str">
            <v>SN490B
Hｰ500×200×12×25</v>
          </cell>
          <cell r="E103">
            <v>7.48</v>
          </cell>
          <cell r="F103" t="str">
            <v>ｔ</v>
          </cell>
          <cell r="G103">
            <v>0</v>
          </cell>
          <cell r="H103">
            <v>0</v>
          </cell>
        </row>
        <row r="104">
          <cell r="C104" t="str">
            <v>外法Ｈ形鋼</v>
          </cell>
          <cell r="D104" t="str">
            <v>SN490B
Hｰ500×250×9×22</v>
          </cell>
          <cell r="E104">
            <v>3.48</v>
          </cell>
          <cell r="F104" t="str">
            <v>ｔ</v>
          </cell>
          <cell r="G104">
            <v>0</v>
          </cell>
          <cell r="H104">
            <v>0</v>
          </cell>
        </row>
        <row r="105">
          <cell r="C105" t="str">
            <v>外法Ｈ形鋼</v>
          </cell>
          <cell r="D105" t="str">
            <v>SN490B
Hｰ500×250×12×25</v>
          </cell>
          <cell r="E105">
            <v>8.69</v>
          </cell>
          <cell r="F105" t="str">
            <v>ｔ</v>
          </cell>
          <cell r="G105">
            <v>0</v>
          </cell>
          <cell r="H105">
            <v>0</v>
          </cell>
        </row>
        <row r="106">
          <cell r="C106" t="str">
            <v>外法Ｈ形鋼</v>
          </cell>
          <cell r="D106" t="str">
            <v>SN490B
Hｰ500×250×12×28</v>
          </cell>
          <cell r="E106">
            <v>3.77</v>
          </cell>
          <cell r="F106" t="str">
            <v>ｔ</v>
          </cell>
          <cell r="G106">
            <v>0</v>
          </cell>
          <cell r="H106">
            <v>0</v>
          </cell>
        </row>
        <row r="107">
          <cell r="C107" t="str">
            <v>外法Ｈ形鋼</v>
          </cell>
          <cell r="D107" t="str">
            <v>SN490B
Hｰ550×200×9×12</v>
          </cell>
          <cell r="E107">
            <v>1.66</v>
          </cell>
          <cell r="F107" t="str">
            <v>ｔ</v>
          </cell>
          <cell r="G107">
            <v>0</v>
          </cell>
          <cell r="H107">
            <v>0</v>
          </cell>
        </row>
        <row r="108">
          <cell r="C108" t="str">
            <v>外法Ｈ形鋼</v>
          </cell>
          <cell r="D108" t="str">
            <v>SN490B
Hｰ550×200×9×19</v>
          </cell>
          <cell r="E108">
            <v>3.73</v>
          </cell>
          <cell r="F108" t="str">
            <v>ｔ</v>
          </cell>
          <cell r="G108">
            <v>0</v>
          </cell>
          <cell r="H108">
            <v>0</v>
          </cell>
        </row>
        <row r="109">
          <cell r="C109" t="str">
            <v>外法Ｈ形鋼</v>
          </cell>
          <cell r="D109" t="str">
            <v>SN490B
Hｰ550×200×9×22</v>
          </cell>
          <cell r="E109">
            <v>1.5</v>
          </cell>
          <cell r="F109" t="str">
            <v>ｔ</v>
          </cell>
          <cell r="G109">
            <v>0</v>
          </cell>
          <cell r="H109">
            <v>0</v>
          </cell>
        </row>
        <row r="110">
          <cell r="C110" t="str">
            <v>外法Ｈ形鋼</v>
          </cell>
          <cell r="D110" t="str">
            <v>SN490B
Hｰ550×200×12×28</v>
          </cell>
          <cell r="E110">
            <v>0.76</v>
          </cell>
          <cell r="F110" t="str">
            <v>ｔ</v>
          </cell>
          <cell r="G110">
            <v>0</v>
          </cell>
          <cell r="H110">
            <v>0</v>
          </cell>
        </row>
        <row r="111">
          <cell r="C111" t="str">
            <v>外法Ｈ形鋼</v>
          </cell>
          <cell r="D111" t="str">
            <v>SN490B
Hｰ550×250×9×22</v>
          </cell>
          <cell r="E111">
            <v>5.13</v>
          </cell>
          <cell r="F111" t="str">
            <v>ｔ</v>
          </cell>
          <cell r="G111">
            <v>0</v>
          </cell>
          <cell r="H111">
            <v>0</v>
          </cell>
        </row>
        <row r="112">
          <cell r="C112" t="str">
            <v>外法Ｈ形鋼</v>
          </cell>
          <cell r="D112" t="str">
            <v>SN490B
Hｰ550×250×12×22</v>
          </cell>
          <cell r="E112">
            <v>0.44</v>
          </cell>
          <cell r="F112" t="str">
            <v>ｔ</v>
          </cell>
          <cell r="G112">
            <v>0</v>
          </cell>
          <cell r="H112">
            <v>0</v>
          </cell>
        </row>
        <row r="113">
          <cell r="C113" t="str">
            <v>外法Ｈ形鋼</v>
          </cell>
          <cell r="D113" t="str">
            <v>SN490B
Hｰ550×250×12×25</v>
          </cell>
          <cell r="E113">
            <v>18.489999999999998</v>
          </cell>
          <cell r="F113" t="str">
            <v>ｔ</v>
          </cell>
          <cell r="G113">
            <v>0</v>
          </cell>
          <cell r="H113">
            <v>0</v>
          </cell>
        </row>
        <row r="114">
          <cell r="C114" t="str">
            <v>外法Ｈ形鋼</v>
          </cell>
          <cell r="D114" t="str">
            <v>SN490BHｰ550×250×12×28</v>
          </cell>
          <cell r="E114">
            <v>5.85</v>
          </cell>
          <cell r="F114" t="str">
            <v>ｔ</v>
          </cell>
          <cell r="G114">
            <v>0</v>
          </cell>
          <cell r="H114">
            <v>0</v>
          </cell>
        </row>
        <row r="115">
          <cell r="C115" t="str">
            <v>外法Ｈ形鋼</v>
          </cell>
          <cell r="D115" t="str">
            <v>SN490B
Hｰ600×200×9×12</v>
          </cell>
          <cell r="E115">
            <v>6.07</v>
          </cell>
          <cell r="F115" t="str">
            <v>ｔ</v>
          </cell>
          <cell r="G115">
            <v>0</v>
          </cell>
          <cell r="H115">
            <v>0</v>
          </cell>
        </row>
        <row r="116">
          <cell r="C116" t="str">
            <v>外法Ｈ形鋼</v>
          </cell>
          <cell r="D116" t="str">
            <v>SN490B
Hｰ600×200×9×16</v>
          </cell>
          <cell r="E116">
            <v>0.22</v>
          </cell>
          <cell r="F116" t="str">
            <v>ｔ</v>
          </cell>
          <cell r="G116">
            <v>0</v>
          </cell>
          <cell r="H116">
            <v>0</v>
          </cell>
        </row>
        <row r="117">
          <cell r="C117" t="str">
            <v>外法Ｈ形鋼</v>
          </cell>
          <cell r="D117" t="str">
            <v>SN490B
Hｰ600×200×9×22</v>
          </cell>
          <cell r="E117">
            <v>4.9800000000000004</v>
          </cell>
          <cell r="F117" t="str">
            <v>ｔ</v>
          </cell>
          <cell r="G117">
            <v>0</v>
          </cell>
          <cell r="H117">
            <v>0</v>
          </cell>
        </row>
        <row r="118">
          <cell r="C118" t="str">
            <v>外法Ｈ形鋼</v>
          </cell>
          <cell r="D118" t="str">
            <v>SN490B
Hｰ600×200×12×25</v>
          </cell>
          <cell r="E118">
            <v>3.52</v>
          </cell>
          <cell r="F118" t="str">
            <v>ｔ</v>
          </cell>
          <cell r="G118">
            <v>0</v>
          </cell>
          <cell r="H118">
            <v>0</v>
          </cell>
        </row>
        <row r="119">
          <cell r="C119" t="str">
            <v>外法Ｈ形鋼</v>
          </cell>
          <cell r="D119" t="str">
            <v>SN490B
Hｰ600×250×12×22</v>
          </cell>
          <cell r="E119">
            <v>2.0299999999999998</v>
          </cell>
          <cell r="F119" t="str">
            <v>ｔ</v>
          </cell>
          <cell r="G119">
            <v>0</v>
          </cell>
          <cell r="H119">
            <v>0</v>
          </cell>
        </row>
        <row r="120">
          <cell r="C120" t="str">
            <v>外法Ｈ形鋼</v>
          </cell>
          <cell r="D120" t="str">
            <v>SN490B
Hｰ600×250×12×25</v>
          </cell>
          <cell r="E120">
            <v>16.739999999999998</v>
          </cell>
          <cell r="F120" t="str">
            <v>ｔ</v>
          </cell>
          <cell r="G120">
            <v>0</v>
          </cell>
          <cell r="H120">
            <v>0</v>
          </cell>
        </row>
        <row r="121">
          <cell r="C121" t="str">
            <v>外法Ｈ形鋼</v>
          </cell>
          <cell r="D121" t="str">
            <v>SN490B
Hｰ600×250×12×28</v>
          </cell>
          <cell r="E121">
            <v>12.2</v>
          </cell>
          <cell r="F121" t="str">
            <v>ｔ</v>
          </cell>
          <cell r="G121">
            <v>0</v>
          </cell>
          <cell r="H121">
            <v>0</v>
          </cell>
        </row>
        <row r="122">
          <cell r="C122" t="str">
            <v>外法Ｈ形鋼</v>
          </cell>
          <cell r="D122" t="str">
            <v>SN490B
Hｰ600×250×16×28</v>
          </cell>
          <cell r="E122">
            <v>2.89</v>
          </cell>
          <cell r="F122" t="str">
            <v>ｔ</v>
          </cell>
          <cell r="G122">
            <v>0</v>
          </cell>
          <cell r="H122">
            <v>0</v>
          </cell>
        </row>
        <row r="123">
          <cell r="C123" t="str">
            <v>外法Ｈ形鋼</v>
          </cell>
          <cell r="D123" t="str">
            <v>SN490B
Hｰ600×250×16×32</v>
          </cell>
          <cell r="E123">
            <v>2.04</v>
          </cell>
          <cell r="F123" t="str">
            <v>ｔ</v>
          </cell>
          <cell r="G123">
            <v>0</v>
          </cell>
          <cell r="H123">
            <v>0</v>
          </cell>
        </row>
        <row r="124">
          <cell r="C124" t="str">
            <v>外法Ｈ形鋼</v>
          </cell>
          <cell r="D124" t="str">
            <v>SN490B
Hｰ650×200×9×12</v>
          </cell>
          <cell r="E124">
            <v>0.69</v>
          </cell>
          <cell r="F124" t="str">
            <v>ｔ</v>
          </cell>
          <cell r="G124">
            <v>0</v>
          </cell>
          <cell r="H124">
            <v>0</v>
          </cell>
        </row>
        <row r="125">
          <cell r="C125" t="str">
            <v>外法Ｈ形鋼</v>
          </cell>
          <cell r="D125" t="str">
            <v>SN490B
Hｰ650×250×12×19</v>
          </cell>
          <cell r="E125">
            <v>2.58</v>
          </cell>
          <cell r="F125" t="str">
            <v>ｔ</v>
          </cell>
          <cell r="G125">
            <v>0</v>
          </cell>
          <cell r="H125">
            <v>0</v>
          </cell>
        </row>
        <row r="126">
          <cell r="C126" t="str">
            <v>外法Ｈ形鋼</v>
          </cell>
          <cell r="D126" t="str">
            <v>SN490B
Hｰ650×250×12×22</v>
          </cell>
          <cell r="E126">
            <v>18.8</v>
          </cell>
          <cell r="F126" t="str">
            <v>ｔ</v>
          </cell>
          <cell r="G126">
            <v>0</v>
          </cell>
          <cell r="H126">
            <v>0</v>
          </cell>
        </row>
        <row r="127">
          <cell r="C127" t="str">
            <v>外法Ｈ形鋼</v>
          </cell>
          <cell r="D127" t="str">
            <v>SN490B
Hｰ650×250×12×25</v>
          </cell>
          <cell r="E127">
            <v>3.98</v>
          </cell>
          <cell r="F127" t="str">
            <v>ｔ</v>
          </cell>
          <cell r="G127">
            <v>0</v>
          </cell>
          <cell r="H127">
            <v>0</v>
          </cell>
        </row>
        <row r="128">
          <cell r="C128" t="str">
            <v>外法Ｈ形鋼</v>
          </cell>
          <cell r="D128" t="str">
            <v>SN490B
Hｰ650×250×12×28</v>
          </cell>
          <cell r="E128">
            <v>3.97</v>
          </cell>
          <cell r="F128" t="str">
            <v>ｔ</v>
          </cell>
          <cell r="G128">
            <v>0</v>
          </cell>
          <cell r="H128">
            <v>0</v>
          </cell>
        </row>
        <row r="129">
          <cell r="C129" t="str">
            <v>外法Ｈ形鋼</v>
          </cell>
          <cell r="D129" t="str">
            <v>SN490B
Hｰ650×250×16×28</v>
          </cell>
          <cell r="E129">
            <v>3.38</v>
          </cell>
          <cell r="F129" t="str">
            <v>ｔ</v>
          </cell>
          <cell r="G129">
            <v>0</v>
          </cell>
          <cell r="H129">
            <v>0</v>
          </cell>
        </row>
        <row r="130">
          <cell r="C130" t="str">
            <v>外法Ｈ形鋼</v>
          </cell>
          <cell r="D130" t="str">
            <v>SN490B
Hｰ700×250×12×25</v>
          </cell>
          <cell r="E130">
            <v>9.39</v>
          </cell>
          <cell r="F130" t="str">
            <v>ｔ</v>
          </cell>
          <cell r="G130">
            <v>0</v>
          </cell>
          <cell r="H130">
            <v>0</v>
          </cell>
        </row>
        <row r="131">
          <cell r="C131" t="str">
            <v>外法Ｈ形鋼</v>
          </cell>
          <cell r="D131" t="str">
            <v>SN490B
Hｰ700×250×14×28</v>
          </cell>
          <cell r="E131">
            <v>9.85</v>
          </cell>
          <cell r="F131" t="str">
            <v>ｔ</v>
          </cell>
          <cell r="G131">
            <v>0</v>
          </cell>
          <cell r="H131">
            <v>0</v>
          </cell>
        </row>
        <row r="132">
          <cell r="C132" t="str">
            <v>外法Ｈ形鋼</v>
          </cell>
          <cell r="D132" t="str">
            <v>SN490B
Hｰ750×250×14×28</v>
          </cell>
          <cell r="E132">
            <v>2.81</v>
          </cell>
          <cell r="F132" t="str">
            <v>ｔ</v>
          </cell>
          <cell r="G132">
            <v>0</v>
          </cell>
          <cell r="H132">
            <v>0</v>
          </cell>
        </row>
        <row r="133">
          <cell r="C133" t="str">
            <v>外法Ｈ形鋼</v>
          </cell>
          <cell r="D133" t="str">
            <v>SN490B
Hｰ800×250×14×25</v>
          </cell>
          <cell r="E133">
            <v>10.86</v>
          </cell>
          <cell r="F133" t="str">
            <v>ｔ</v>
          </cell>
          <cell r="G133">
            <v>0</v>
          </cell>
          <cell r="H133">
            <v>0</v>
          </cell>
        </row>
        <row r="134">
          <cell r="C134" t="str">
            <v>外法Ｈ形鋼</v>
          </cell>
          <cell r="D134" t="str">
            <v>SN490B
Hｰ800×250×16×28</v>
          </cell>
          <cell r="E134">
            <v>4.17</v>
          </cell>
          <cell r="F134" t="str">
            <v>ｔ</v>
          </cell>
          <cell r="G134">
            <v>0</v>
          </cell>
          <cell r="H134">
            <v>0</v>
          </cell>
        </row>
        <row r="135">
          <cell r="C135" t="str">
            <v>外法ＣＴ形鋼</v>
          </cell>
          <cell r="D135" t="str">
            <v>SN490B
CTｰ300×200×9×12</v>
          </cell>
          <cell r="E135">
            <v>7.48</v>
          </cell>
          <cell r="F135" t="str">
            <v>ｔ</v>
          </cell>
          <cell r="G135">
            <v>0</v>
          </cell>
          <cell r="H135">
            <v>0</v>
          </cell>
        </row>
        <row r="136">
          <cell r="C136" t="str">
            <v>外法ＣＴ形鋼</v>
          </cell>
          <cell r="D136" t="str">
            <v>SN490B
CTｰ350×200×9×16</v>
          </cell>
          <cell r="E136">
            <v>4.62</v>
          </cell>
          <cell r="F136" t="str">
            <v>ｔ</v>
          </cell>
          <cell r="G136">
            <v>0</v>
          </cell>
          <cell r="H136">
            <v>0</v>
          </cell>
        </row>
        <row r="137">
          <cell r="C137" t="str">
            <v>外法ＣＴ形鋼</v>
          </cell>
          <cell r="D137" t="str">
            <v>SN490B
CTｰ375×250×12×19</v>
          </cell>
          <cell r="E137">
            <v>2.21</v>
          </cell>
          <cell r="F137" t="str">
            <v>ｔ</v>
          </cell>
          <cell r="G137">
            <v>0</v>
          </cell>
          <cell r="H137">
            <v>0</v>
          </cell>
        </row>
        <row r="138">
          <cell r="C138" t="str">
            <v>外法ＣＴ形鋼</v>
          </cell>
          <cell r="D138" t="str">
            <v>SN490B
CTｰ400×250×14×22</v>
          </cell>
          <cell r="E138">
            <v>2.79</v>
          </cell>
          <cell r="F138" t="str">
            <v>ｔ</v>
          </cell>
          <cell r="G138">
            <v>0</v>
          </cell>
          <cell r="H138">
            <v>0</v>
          </cell>
        </row>
        <row r="139">
          <cell r="C139" t="str">
            <v>外法ＣＴ形鋼</v>
          </cell>
          <cell r="D139" t="str">
            <v>SN490B
CTｰ425×250×14×25</v>
          </cell>
          <cell r="E139">
            <v>3.19</v>
          </cell>
          <cell r="F139" t="str">
            <v>ｔ</v>
          </cell>
          <cell r="G139">
            <v>0</v>
          </cell>
          <cell r="H139">
            <v>0</v>
          </cell>
        </row>
        <row r="140">
          <cell r="C140" t="str">
            <v>外法ＣＴ形鋼</v>
          </cell>
          <cell r="D140" t="str">
            <v>SN490B
CTｰ450×250×16×22</v>
          </cell>
          <cell r="E140">
            <v>2.82</v>
          </cell>
          <cell r="F140" t="str">
            <v>ｔ</v>
          </cell>
          <cell r="G140">
            <v>0</v>
          </cell>
          <cell r="H140">
            <v>0</v>
          </cell>
        </row>
        <row r="141">
          <cell r="C141" t="str">
            <v>外法ＣＴ形鋼</v>
          </cell>
          <cell r="D141" t="str">
            <v>SN490B
CTｰ450×250×16×25</v>
          </cell>
          <cell r="E141">
            <v>1.05</v>
          </cell>
          <cell r="F141" t="str">
            <v>ｔ</v>
          </cell>
          <cell r="G141">
            <v>0</v>
          </cell>
          <cell r="H141">
            <v>0</v>
          </cell>
        </row>
        <row r="142">
          <cell r="C142" t="str">
            <v>鋼　板</v>
          </cell>
          <cell r="D142" t="str">
            <v>SN400A             　　　　 
PL-1.2</v>
          </cell>
          <cell r="E142">
            <v>0.08</v>
          </cell>
          <cell r="F142" t="str">
            <v>ｔ</v>
          </cell>
          <cell r="G142">
            <v>0</v>
          </cell>
          <cell r="H142">
            <v>0</v>
          </cell>
        </row>
        <row r="143">
          <cell r="C143" t="str">
            <v>鋼　板</v>
          </cell>
          <cell r="D143" t="str">
            <v>SN400A             　　　　 
PL-1.6</v>
          </cell>
          <cell r="E143">
            <v>0.05</v>
          </cell>
          <cell r="F143" t="str">
            <v>ｔ</v>
          </cell>
          <cell r="G143">
            <v>0</v>
          </cell>
          <cell r="H143">
            <v>0</v>
          </cell>
        </row>
        <row r="144">
          <cell r="C144" t="str">
            <v>鋼　板</v>
          </cell>
          <cell r="D144" t="str">
            <v>SN400A             　　　　 
PL-2.3</v>
          </cell>
          <cell r="E144">
            <v>7.0000000000000007E-2</v>
          </cell>
          <cell r="F144" t="str">
            <v>ｔ</v>
          </cell>
          <cell r="G144">
            <v>0</v>
          </cell>
          <cell r="H144">
            <v>0</v>
          </cell>
        </row>
        <row r="145">
          <cell r="C145" t="str">
            <v>鋼　板</v>
          </cell>
          <cell r="D145" t="str">
            <v>SN400A             　　　　 
PL-3.2</v>
          </cell>
          <cell r="E145">
            <v>1.07</v>
          </cell>
          <cell r="F145" t="str">
            <v>ｔ</v>
          </cell>
          <cell r="G145">
            <v>0</v>
          </cell>
          <cell r="H145">
            <v>0</v>
          </cell>
        </row>
        <row r="146">
          <cell r="C146" t="str">
            <v>鋼　板</v>
          </cell>
          <cell r="D146" t="str">
            <v>SN400A             　　　　 
PL-4.5</v>
          </cell>
          <cell r="E146">
            <v>0.31</v>
          </cell>
          <cell r="F146" t="str">
            <v>ｔ</v>
          </cell>
          <cell r="G146">
            <v>0</v>
          </cell>
          <cell r="H146">
            <v>0</v>
          </cell>
        </row>
        <row r="147">
          <cell r="C147" t="str">
            <v>鋼　板</v>
          </cell>
          <cell r="D147" t="str">
            <v>SN400A             　　　　 
PL-9</v>
          </cell>
          <cell r="E147">
            <v>1.01</v>
          </cell>
          <cell r="F147" t="str">
            <v>ｔ</v>
          </cell>
          <cell r="G147">
            <v>0</v>
          </cell>
          <cell r="H147">
            <v>0</v>
          </cell>
        </row>
        <row r="148">
          <cell r="C148" t="str">
            <v>鋼　板</v>
          </cell>
          <cell r="D148" t="str">
            <v>SN400A             　　　　 
PL-12</v>
          </cell>
          <cell r="E148">
            <v>0.18</v>
          </cell>
          <cell r="F148" t="str">
            <v>ｔ</v>
          </cell>
          <cell r="G148">
            <v>0</v>
          </cell>
          <cell r="H148">
            <v>0</v>
          </cell>
        </row>
        <row r="149">
          <cell r="C149" t="str">
            <v>鋼　板</v>
          </cell>
          <cell r="D149" t="str">
            <v>SN400A             　　　　 
PL-16</v>
          </cell>
          <cell r="E149">
            <v>0.03</v>
          </cell>
          <cell r="F149" t="str">
            <v>ｔ</v>
          </cell>
          <cell r="G149">
            <v>0</v>
          </cell>
          <cell r="H149">
            <v>0</v>
          </cell>
        </row>
        <row r="150">
          <cell r="C150" t="str">
            <v>鋼　板</v>
          </cell>
          <cell r="D150" t="str">
            <v>SN490B             　　　　 
PL-6</v>
          </cell>
          <cell r="E150">
            <v>0.26</v>
          </cell>
          <cell r="F150" t="str">
            <v>ｔ</v>
          </cell>
          <cell r="G150">
            <v>0</v>
          </cell>
          <cell r="H150">
            <v>0</v>
          </cell>
        </row>
        <row r="151">
          <cell r="C151" t="str">
            <v>鋼　板</v>
          </cell>
          <cell r="D151" t="str">
            <v>SN490B             　　　　 
PL-9</v>
          </cell>
          <cell r="E151">
            <v>4.28</v>
          </cell>
          <cell r="F151" t="str">
            <v>ｔ</v>
          </cell>
          <cell r="G151">
            <v>0</v>
          </cell>
          <cell r="H151">
            <v>0</v>
          </cell>
        </row>
        <row r="152">
          <cell r="C152" t="str">
            <v>鋼　板</v>
          </cell>
          <cell r="D152" t="str">
            <v>SN490B             　　　　 
PL-12</v>
          </cell>
          <cell r="E152">
            <v>8.9499999999999993</v>
          </cell>
          <cell r="F152" t="str">
            <v>ｔ</v>
          </cell>
          <cell r="G152">
            <v>0</v>
          </cell>
          <cell r="H152">
            <v>0</v>
          </cell>
        </row>
        <row r="153">
          <cell r="C153" t="str">
            <v>鋼　板</v>
          </cell>
          <cell r="D153" t="str">
            <v>SN490B             　　　　 
PL-16</v>
          </cell>
          <cell r="E153">
            <v>21.87</v>
          </cell>
          <cell r="F153" t="str">
            <v>ｔ</v>
          </cell>
          <cell r="G153">
            <v>0</v>
          </cell>
          <cell r="H153">
            <v>0</v>
          </cell>
        </row>
        <row r="154">
          <cell r="C154" t="str">
            <v>鋼　板</v>
          </cell>
          <cell r="D154" t="str">
            <v>SN490B             　　　　 
PL-19</v>
          </cell>
          <cell r="E154">
            <v>22.11</v>
          </cell>
          <cell r="F154" t="str">
            <v>ｔ</v>
          </cell>
          <cell r="G154">
            <v>0</v>
          </cell>
          <cell r="H154">
            <v>0</v>
          </cell>
        </row>
        <row r="155">
          <cell r="C155" t="str">
            <v>鋼　板</v>
          </cell>
          <cell r="D155" t="str">
            <v>SN490B             　　　　 
PL-22</v>
          </cell>
          <cell r="E155">
            <v>1.58</v>
          </cell>
          <cell r="F155" t="str">
            <v>ｔ</v>
          </cell>
          <cell r="G155">
            <v>0</v>
          </cell>
          <cell r="H155">
            <v>0</v>
          </cell>
        </row>
        <row r="156">
          <cell r="C156" t="str">
            <v>鋼　板</v>
          </cell>
          <cell r="D156" t="str">
            <v>SN490B             　　　　 
PL-25</v>
          </cell>
          <cell r="E156">
            <v>4.68</v>
          </cell>
          <cell r="F156" t="str">
            <v>ｔ</v>
          </cell>
          <cell r="G156">
            <v>0</v>
          </cell>
          <cell r="H156">
            <v>0</v>
          </cell>
        </row>
        <row r="157">
          <cell r="C157" t="str">
            <v>鋼　板</v>
          </cell>
          <cell r="D157" t="str">
            <v>SN490B             　　　　 
PL-28</v>
          </cell>
          <cell r="E157">
            <v>1.84</v>
          </cell>
          <cell r="F157" t="str">
            <v>ｔ</v>
          </cell>
          <cell r="G157">
            <v>0</v>
          </cell>
          <cell r="H157">
            <v>0</v>
          </cell>
        </row>
        <row r="158">
          <cell r="C158" t="str">
            <v>鋼　板</v>
          </cell>
          <cell r="D158" t="str">
            <v>SN490B             　　　　 
PL-32</v>
          </cell>
          <cell r="E158">
            <v>2.65</v>
          </cell>
          <cell r="F158" t="str">
            <v>ｔ</v>
          </cell>
          <cell r="G158">
            <v>0</v>
          </cell>
          <cell r="H158">
            <v>0</v>
          </cell>
        </row>
        <row r="159">
          <cell r="C159" t="str">
            <v>鋼　板</v>
          </cell>
          <cell r="D159" t="str">
            <v>SN490C             　　　　 
PL-16</v>
          </cell>
          <cell r="E159">
            <v>0.72</v>
          </cell>
          <cell r="F159" t="str">
            <v>ｔ</v>
          </cell>
          <cell r="G159">
            <v>0</v>
          </cell>
          <cell r="H159">
            <v>0</v>
          </cell>
        </row>
        <row r="160">
          <cell r="C160" t="str">
            <v>鋼　板</v>
          </cell>
          <cell r="D160" t="str">
            <v>SN490C             　　　　 
PL-19</v>
          </cell>
          <cell r="E160">
            <v>0.12</v>
          </cell>
          <cell r="F160" t="str">
            <v>ｔ</v>
          </cell>
          <cell r="G160">
            <v>0</v>
          </cell>
          <cell r="H160">
            <v>0</v>
          </cell>
        </row>
        <row r="161">
          <cell r="C161" t="str">
            <v>鋼　板</v>
          </cell>
          <cell r="D161" t="str">
            <v>SN490C             　　　　 
PL-22</v>
          </cell>
          <cell r="E161">
            <v>0.82</v>
          </cell>
          <cell r="F161" t="str">
            <v>ｔ</v>
          </cell>
          <cell r="G161">
            <v>0</v>
          </cell>
          <cell r="H161">
            <v>0</v>
          </cell>
        </row>
        <row r="162">
          <cell r="C162" t="str">
            <v>鋼　板</v>
          </cell>
          <cell r="D162" t="str">
            <v>SN490C             　　　　 
PL-25</v>
          </cell>
          <cell r="E162">
            <v>0.92</v>
          </cell>
          <cell r="F162" t="str">
            <v>ｔ</v>
          </cell>
          <cell r="G162">
            <v>0</v>
          </cell>
          <cell r="H162">
            <v>0</v>
          </cell>
        </row>
        <row r="163">
          <cell r="C163" t="str">
            <v>鋼　板</v>
          </cell>
          <cell r="D163" t="str">
            <v>SN490C             　　　　 
PL-28</v>
          </cell>
          <cell r="E163">
            <v>4.99</v>
          </cell>
          <cell r="F163" t="str">
            <v>ｔ</v>
          </cell>
          <cell r="G163">
            <v>0</v>
          </cell>
          <cell r="H163">
            <v>0</v>
          </cell>
        </row>
        <row r="164">
          <cell r="C164" t="str">
            <v>鋼　板</v>
          </cell>
          <cell r="D164" t="str">
            <v>SN490C             　　　　 
PL-32</v>
          </cell>
          <cell r="E164">
            <v>2.2799999999999998</v>
          </cell>
          <cell r="F164" t="str">
            <v>ｔ</v>
          </cell>
          <cell r="G164">
            <v>0</v>
          </cell>
          <cell r="H164">
            <v>0</v>
          </cell>
        </row>
        <row r="165">
          <cell r="C165" t="str">
            <v>鋼　板</v>
          </cell>
          <cell r="D165" t="str">
            <v>SN490C             　　　　 
PL-36</v>
          </cell>
          <cell r="E165">
            <v>9.07</v>
          </cell>
          <cell r="F165" t="str">
            <v>ｔ</v>
          </cell>
          <cell r="G165">
            <v>0</v>
          </cell>
          <cell r="H165">
            <v>0</v>
          </cell>
        </row>
        <row r="166">
          <cell r="C166" t="str">
            <v>鋼　板</v>
          </cell>
          <cell r="D166" t="str">
            <v>SN490C             　　　　 
PL-40</v>
          </cell>
          <cell r="E166">
            <v>2.58</v>
          </cell>
          <cell r="F166" t="str">
            <v>ｔ</v>
          </cell>
          <cell r="G166">
            <v>0</v>
          </cell>
          <cell r="H166">
            <v>0</v>
          </cell>
        </row>
        <row r="167">
          <cell r="C167" t="str">
            <v>鋼　板</v>
          </cell>
          <cell r="D167" t="str">
            <v>SS400             　　　　 
PL-4.5</v>
          </cell>
          <cell r="E167">
            <v>12.56</v>
          </cell>
          <cell r="F167" t="str">
            <v>ｔ</v>
          </cell>
          <cell r="G167">
            <v>0</v>
          </cell>
          <cell r="H167">
            <v>0</v>
          </cell>
        </row>
        <row r="168">
          <cell r="C168" t="str">
            <v>鋼　板</v>
          </cell>
          <cell r="D168" t="str">
            <v>SS400             　　　　 
PL-9</v>
          </cell>
          <cell r="E168">
            <v>0.12</v>
          </cell>
          <cell r="F168" t="str">
            <v>ｔ</v>
          </cell>
          <cell r="G168">
            <v>0</v>
          </cell>
          <cell r="H168">
            <v>0</v>
          </cell>
        </row>
        <row r="169">
          <cell r="C169" t="str">
            <v>鋼　板</v>
          </cell>
          <cell r="D169" t="str">
            <v>SS400             　　　　 
PL-16</v>
          </cell>
          <cell r="E169">
            <v>0.59</v>
          </cell>
          <cell r="F169" t="str">
            <v>ｔ</v>
          </cell>
          <cell r="G169">
            <v>0</v>
          </cell>
          <cell r="H169">
            <v>0</v>
          </cell>
        </row>
        <row r="170">
          <cell r="C170" t="str">
            <v>鋼　板</v>
          </cell>
          <cell r="D170" t="str">
            <v>SS400             　　　　 
PL-22</v>
          </cell>
          <cell r="E170">
            <v>25.72</v>
          </cell>
          <cell r="F170" t="str">
            <v>ｔ</v>
          </cell>
          <cell r="G170">
            <v>0</v>
          </cell>
          <cell r="H170">
            <v>0</v>
          </cell>
        </row>
        <row r="171">
          <cell r="C171" t="str">
            <v>平　鋼</v>
          </cell>
          <cell r="D171" t="str">
            <v>SN400A
FB 6×65</v>
          </cell>
          <cell r="E171">
            <v>1.23</v>
          </cell>
          <cell r="F171" t="str">
            <v>ｔ</v>
          </cell>
          <cell r="G171">
            <v>0</v>
          </cell>
          <cell r="H171">
            <v>0</v>
          </cell>
        </row>
        <row r="172">
          <cell r="C172" t="str">
            <v>平　鋼</v>
          </cell>
          <cell r="D172" t="str">
            <v>SN400A
FB 6×120</v>
          </cell>
          <cell r="E172">
            <v>0.09</v>
          </cell>
          <cell r="F172" t="str">
            <v>ｔ</v>
          </cell>
          <cell r="G172">
            <v>0</v>
          </cell>
          <cell r="H172">
            <v>0</v>
          </cell>
        </row>
        <row r="173">
          <cell r="C173" t="str">
            <v>平　鋼</v>
          </cell>
          <cell r="D173" t="str">
            <v>SN400A
FB 9×50</v>
          </cell>
          <cell r="E173">
            <v>1.46</v>
          </cell>
          <cell r="F173" t="str">
            <v>ｔ</v>
          </cell>
          <cell r="G173">
            <v>0</v>
          </cell>
          <cell r="H173">
            <v>0</v>
          </cell>
        </row>
        <row r="174">
          <cell r="C174" t="str">
            <v>平　鋼</v>
          </cell>
          <cell r="D174" t="str">
            <v>SN400A
FB 9×100</v>
          </cell>
          <cell r="E174">
            <v>0.26</v>
          </cell>
          <cell r="F174" t="str">
            <v>ｔ</v>
          </cell>
          <cell r="G174">
            <v>0</v>
          </cell>
          <cell r="H174">
            <v>0</v>
          </cell>
        </row>
        <row r="175">
          <cell r="C175" t="str">
            <v>特殊高力ボルト</v>
          </cell>
          <cell r="D175" t="str">
            <v>一 式</v>
          </cell>
          <cell r="E175" t="str">
            <v>一 式</v>
          </cell>
          <cell r="F175">
            <v>0</v>
          </cell>
          <cell r="G175">
            <v>0</v>
          </cell>
          <cell r="H175">
            <v>0</v>
          </cell>
        </row>
        <row r="176">
          <cell r="C176" t="str">
            <v>工場加工組立</v>
          </cell>
          <cell r="D176" t="str">
            <v>工場溶接共</v>
          </cell>
          <cell r="E176">
            <v>399.5</v>
          </cell>
          <cell r="F176" t="str">
            <v>ｔ</v>
          </cell>
          <cell r="G176">
            <v>0</v>
          </cell>
          <cell r="H176">
            <v>0</v>
          </cell>
        </row>
        <row r="177">
          <cell r="C177" t="str">
            <v>工場さび止め塗装</v>
          </cell>
          <cell r="D177">
            <v>330</v>
          </cell>
          <cell r="E177">
            <v>330</v>
          </cell>
          <cell r="F177" t="str">
            <v>㎡</v>
          </cell>
          <cell r="G177">
            <v>0</v>
          </cell>
          <cell r="H177">
            <v>0</v>
          </cell>
        </row>
        <row r="178">
          <cell r="C178" t="str">
            <v>亜鉛メッキ</v>
          </cell>
          <cell r="D178">
            <v>25.88</v>
          </cell>
          <cell r="E178">
            <v>25.88</v>
          </cell>
          <cell r="F178" t="str">
            <v>ｔ</v>
          </cell>
          <cell r="G178">
            <v>0</v>
          </cell>
          <cell r="H178">
            <v>0</v>
          </cell>
        </row>
        <row r="179">
          <cell r="C179" t="str">
            <v>アンカーボルト埋込み</v>
          </cell>
          <cell r="D179" t="str">
            <v>ｱﾝｶｰﾎﾞﾙﾄ埋込み，柱底ならし共</v>
          </cell>
          <cell r="E179" t="str">
            <v>一 式</v>
          </cell>
          <cell r="F179">
            <v>0</v>
          </cell>
          <cell r="G179">
            <v>0</v>
          </cell>
          <cell r="H179">
            <v>0</v>
          </cell>
        </row>
        <row r="180">
          <cell r="C180" t="str">
            <v>建　方</v>
          </cell>
          <cell r="D180" t="str">
            <v>一 式</v>
          </cell>
          <cell r="E180" t="str">
            <v>一 式</v>
          </cell>
          <cell r="F180">
            <v>8032300</v>
          </cell>
          <cell r="G180">
            <v>8032300</v>
          </cell>
          <cell r="H180">
            <v>8032300</v>
          </cell>
        </row>
        <row r="181">
          <cell r="C181" t="str">
            <v>現場本締め</v>
          </cell>
          <cell r="D181" t="str">
            <v>一 式</v>
          </cell>
          <cell r="E181" t="str">
            <v>一 式</v>
          </cell>
          <cell r="F181">
            <v>4259800</v>
          </cell>
          <cell r="G181">
            <v>4259800</v>
          </cell>
          <cell r="H181">
            <v>4259800</v>
          </cell>
        </row>
        <row r="182">
          <cell r="C182" t="str">
            <v>現場溶接</v>
          </cell>
          <cell r="D182">
            <v>237</v>
          </cell>
          <cell r="E182">
            <v>237</v>
          </cell>
          <cell r="F182" t="str">
            <v>ｍ</v>
          </cell>
          <cell r="G182">
            <v>0</v>
          </cell>
          <cell r="H182">
            <v>0</v>
          </cell>
        </row>
        <row r="183">
          <cell r="C183" t="str">
            <v>デッキプレート</v>
          </cell>
          <cell r="D183" t="str">
            <v>敷込み共</v>
          </cell>
          <cell r="E183">
            <v>84.7</v>
          </cell>
          <cell r="F183" t="str">
            <v>㎡</v>
          </cell>
          <cell r="G183">
            <v>0</v>
          </cell>
          <cell r="H183">
            <v>0</v>
          </cell>
        </row>
        <row r="184">
          <cell r="C184" t="str">
            <v>鉄骨足場</v>
          </cell>
          <cell r="D184" t="str">
            <v>一 式</v>
          </cell>
          <cell r="E184" t="str">
            <v>一 式</v>
          </cell>
          <cell r="F184">
            <v>3575700</v>
          </cell>
          <cell r="G184">
            <v>3575700</v>
          </cell>
          <cell r="H184">
            <v>3575700</v>
          </cell>
        </row>
        <row r="185">
          <cell r="C185" t="str">
            <v>災害防止</v>
          </cell>
          <cell r="D185" t="str">
            <v>一 式</v>
          </cell>
          <cell r="E185" t="str">
            <v>一 式</v>
          </cell>
          <cell r="F185">
            <v>1300900</v>
          </cell>
          <cell r="G185">
            <v>1300900</v>
          </cell>
          <cell r="H185">
            <v>1300900</v>
          </cell>
        </row>
        <row r="186">
          <cell r="C186" t="str">
            <v>鉄骨運搬</v>
          </cell>
          <cell r="D186" t="str">
            <v>一 式</v>
          </cell>
          <cell r="E186" t="str">
            <v>一 式</v>
          </cell>
          <cell r="F186">
            <v>847600</v>
          </cell>
          <cell r="G186">
            <v>847600</v>
          </cell>
          <cell r="H186">
            <v>847600</v>
          </cell>
        </row>
        <row r="187">
          <cell r="C187" t="str">
            <v>鉄骨用仮設運搬</v>
          </cell>
          <cell r="D187" t="str">
            <v>一 式</v>
          </cell>
          <cell r="E187" t="str">
            <v>一 式</v>
          </cell>
          <cell r="F187">
            <v>145300</v>
          </cell>
          <cell r="G187">
            <v>145300</v>
          </cell>
          <cell r="H187">
            <v>145300</v>
          </cell>
        </row>
        <row r="188">
          <cell r="C188" t="str">
            <v>スクラップ控除</v>
          </cell>
          <cell r="D188" t="str">
            <v>一 式</v>
          </cell>
          <cell r="E188" t="str">
            <v>一 式</v>
          </cell>
          <cell r="F188">
            <v>-31000</v>
          </cell>
          <cell r="G188">
            <v>-31000</v>
          </cell>
          <cell r="H188">
            <v>-31000</v>
          </cell>
        </row>
        <row r="189">
          <cell r="C189" t="str">
            <v>超音波探傷試験</v>
          </cell>
          <cell r="D189" t="str">
            <v>一 式</v>
          </cell>
          <cell r="E189" t="str">
            <v>一 式</v>
          </cell>
          <cell r="F189">
            <v>1305000</v>
          </cell>
          <cell r="G189">
            <v>1305000</v>
          </cell>
          <cell r="H189">
            <v>1305000</v>
          </cell>
        </row>
        <row r="190">
          <cell r="C190" t="str">
            <v>小  々　計</v>
          </cell>
          <cell r="D190">
            <v>19435600</v>
          </cell>
          <cell r="E190">
            <v>19435600</v>
          </cell>
          <cell r="F190">
            <v>19435600</v>
          </cell>
          <cell r="G190">
            <v>19435600</v>
          </cell>
          <cell r="H190">
            <v>19435600</v>
          </cell>
        </row>
        <row r="192">
          <cell r="C192" t="str">
            <v>2.玄関庇工事</v>
          </cell>
        </row>
        <row r="193">
          <cell r="C193" t="str">
            <v>鋼　板</v>
          </cell>
          <cell r="D193" t="str">
            <v>SN400A             　　　　 
PL-9</v>
          </cell>
          <cell r="E193">
            <v>0.06</v>
          </cell>
          <cell r="F193" t="str">
            <v>ｔ</v>
          </cell>
          <cell r="G193">
            <v>0</v>
          </cell>
          <cell r="H193">
            <v>0</v>
          </cell>
        </row>
        <row r="194">
          <cell r="C194" t="str">
            <v>鋼　板</v>
          </cell>
          <cell r="D194" t="str">
            <v>SN400A             　　　　 
PL-12</v>
          </cell>
          <cell r="E194">
            <v>0.01</v>
          </cell>
          <cell r="F194" t="str">
            <v>ｔ</v>
          </cell>
          <cell r="G194">
            <v>0</v>
          </cell>
          <cell r="H194">
            <v>0</v>
          </cell>
        </row>
        <row r="195">
          <cell r="C195" t="str">
            <v>鋼　板</v>
          </cell>
          <cell r="D195" t="str">
            <v>SN400A             　　　　 
PL-16</v>
          </cell>
          <cell r="E195">
            <v>0.02</v>
          </cell>
          <cell r="F195" t="str">
            <v>ｔ</v>
          </cell>
          <cell r="G195">
            <v>0</v>
          </cell>
          <cell r="H195">
            <v>0</v>
          </cell>
        </row>
        <row r="196">
          <cell r="C196" t="str">
            <v>Ｈ形鋼</v>
          </cell>
          <cell r="D196" t="str">
            <v>SN400A
Hｰ250×125×5.5×8</v>
          </cell>
          <cell r="E196">
            <v>0.36</v>
          </cell>
          <cell r="F196" t="str">
            <v>ｔ</v>
          </cell>
          <cell r="G196">
            <v>0</v>
          </cell>
          <cell r="H196">
            <v>0</v>
          </cell>
        </row>
        <row r="197">
          <cell r="C197" t="str">
            <v>Ｈ形鋼</v>
          </cell>
          <cell r="D197" t="str">
            <v>SN400A
Hｰ350×175×6.5×9</v>
          </cell>
          <cell r="E197">
            <v>0.57999999999999996</v>
          </cell>
          <cell r="F197" t="str">
            <v>ｔ</v>
          </cell>
          <cell r="G197">
            <v>0</v>
          </cell>
          <cell r="H197">
            <v>0</v>
          </cell>
        </row>
        <row r="198">
          <cell r="C198" t="str">
            <v>Ｈ形鋼</v>
          </cell>
          <cell r="D198" t="str">
            <v>SN400A
Hｰ200×200×8×12</v>
          </cell>
          <cell r="E198">
            <v>0.16</v>
          </cell>
          <cell r="F198" t="str">
            <v>ｔ</v>
          </cell>
          <cell r="G198">
            <v>0</v>
          </cell>
          <cell r="H198">
            <v>0</v>
          </cell>
        </row>
        <row r="199">
          <cell r="C199" t="str">
            <v>特殊高力ボルト</v>
          </cell>
          <cell r="D199" t="str">
            <v>一 式</v>
          </cell>
          <cell r="E199" t="str">
            <v>一 式</v>
          </cell>
          <cell r="F199">
            <v>0</v>
          </cell>
          <cell r="G199">
            <v>0</v>
          </cell>
          <cell r="H199">
            <v>0</v>
          </cell>
        </row>
        <row r="200">
          <cell r="C200" t="str">
            <v>スタッドボルト</v>
          </cell>
          <cell r="D200" t="str">
            <v>一 式</v>
          </cell>
          <cell r="E200" t="str">
            <v>一 式</v>
          </cell>
          <cell r="F200">
            <v>0</v>
          </cell>
          <cell r="G200">
            <v>0</v>
          </cell>
          <cell r="H200">
            <v>0</v>
          </cell>
        </row>
        <row r="201">
          <cell r="C201" t="str">
            <v>工場加工組立</v>
          </cell>
          <cell r="D201" t="str">
            <v>工場溶接共</v>
          </cell>
          <cell r="E201">
            <v>1.1299999999999999</v>
          </cell>
          <cell r="F201" t="str">
            <v>ｔ</v>
          </cell>
          <cell r="G201">
            <v>0</v>
          </cell>
          <cell r="H201">
            <v>0</v>
          </cell>
        </row>
        <row r="202">
          <cell r="C202" t="str">
            <v>工場さび止め塗装</v>
          </cell>
          <cell r="D202">
            <v>28.5</v>
          </cell>
          <cell r="E202">
            <v>28.5</v>
          </cell>
          <cell r="F202" t="str">
            <v>㎡</v>
          </cell>
          <cell r="G202">
            <v>0</v>
          </cell>
          <cell r="H202">
            <v>0</v>
          </cell>
        </row>
        <row r="203">
          <cell r="C203" t="str">
            <v>アンカーボルト埋込み</v>
          </cell>
          <cell r="D203" t="str">
            <v>ｱﾝｶｰﾎﾞﾙﾄ埋込み，柱底ならし共</v>
          </cell>
          <cell r="E203" t="str">
            <v>一 式</v>
          </cell>
          <cell r="F203">
            <v>0</v>
          </cell>
          <cell r="G203">
            <v>0</v>
          </cell>
          <cell r="H203">
            <v>0</v>
          </cell>
        </row>
        <row r="204">
          <cell r="C204" t="str">
            <v>現場本締め</v>
          </cell>
          <cell r="D204" t="str">
            <v>一 式</v>
          </cell>
          <cell r="E204" t="str">
            <v>一 式</v>
          </cell>
          <cell r="F204">
            <v>8680</v>
          </cell>
          <cell r="G204">
            <v>8680</v>
          </cell>
          <cell r="H204">
            <v>8680</v>
          </cell>
        </row>
        <row r="205">
          <cell r="C205" t="str">
            <v>鉄骨運搬</v>
          </cell>
          <cell r="D205" t="str">
            <v>一 式</v>
          </cell>
          <cell r="E205" t="str">
            <v>一 式</v>
          </cell>
          <cell r="F205">
            <v>17600</v>
          </cell>
          <cell r="G205">
            <v>17600</v>
          </cell>
          <cell r="H205">
            <v>17600</v>
          </cell>
        </row>
        <row r="206">
          <cell r="C206" t="str">
            <v>超音波探傷試験</v>
          </cell>
          <cell r="D206" t="str">
            <v>一 式</v>
          </cell>
          <cell r="E206" t="str">
            <v>一 式</v>
          </cell>
          <cell r="F206">
            <v>8550</v>
          </cell>
          <cell r="G206">
            <v>8550</v>
          </cell>
          <cell r="H206">
            <v>8550</v>
          </cell>
        </row>
        <row r="207">
          <cell r="C207" t="str">
            <v>スクラップ控除</v>
          </cell>
          <cell r="D207" t="str">
            <v>一 式</v>
          </cell>
          <cell r="E207" t="str">
            <v>一 式</v>
          </cell>
          <cell r="F207">
            <v>-100</v>
          </cell>
          <cell r="G207">
            <v>-100</v>
          </cell>
          <cell r="H207">
            <v>-100</v>
          </cell>
        </row>
        <row r="208">
          <cell r="C208" t="str">
            <v>小  々　計</v>
          </cell>
          <cell r="D208">
            <v>34730</v>
          </cell>
          <cell r="E208">
            <v>34730</v>
          </cell>
          <cell r="F208">
            <v>34730</v>
          </cell>
          <cell r="G208">
            <v>34730</v>
          </cell>
          <cell r="H208">
            <v>34730</v>
          </cell>
        </row>
        <row r="210">
          <cell r="C210" t="str">
            <v>3.ボンベ庫工事</v>
          </cell>
        </row>
        <row r="211">
          <cell r="C211" t="str">
            <v>鋼　板</v>
          </cell>
          <cell r="D211" t="str">
            <v>SN400A             　　　　 
PL-9</v>
          </cell>
          <cell r="E211">
            <v>0.01</v>
          </cell>
          <cell r="F211" t="str">
            <v>ｔ</v>
          </cell>
          <cell r="G211">
            <v>0</v>
          </cell>
          <cell r="H211">
            <v>0</v>
          </cell>
        </row>
        <row r="212">
          <cell r="C212" t="str">
            <v>鋼　板</v>
          </cell>
          <cell r="D212" t="str">
            <v>SN400A             　　　　 
PL-16</v>
          </cell>
          <cell r="E212">
            <v>0.01</v>
          </cell>
          <cell r="F212" t="str">
            <v>ｔ</v>
          </cell>
          <cell r="G212">
            <v>0</v>
          </cell>
          <cell r="H212">
            <v>0</v>
          </cell>
        </row>
        <row r="213">
          <cell r="C213" t="str">
            <v>Ｈ形鋼</v>
          </cell>
          <cell r="D213" t="str">
            <v>SN400A
Hｰ100×100×6×8</v>
          </cell>
          <cell r="E213">
            <v>0.13</v>
          </cell>
          <cell r="F213" t="str">
            <v>ｔ</v>
          </cell>
          <cell r="G213">
            <v>0</v>
          </cell>
          <cell r="H213">
            <v>0</v>
          </cell>
        </row>
        <row r="214">
          <cell r="C214" t="str">
            <v>Ｌ形鋼</v>
          </cell>
          <cell r="D214" t="str">
            <v>SS400
Lｰ100×100×7</v>
          </cell>
          <cell r="E214">
            <v>0.03</v>
          </cell>
          <cell r="F214" t="str">
            <v>ｔ</v>
          </cell>
          <cell r="G214">
            <v>0</v>
          </cell>
          <cell r="H214">
            <v>0</v>
          </cell>
        </row>
        <row r="215">
          <cell r="C215" t="str">
            <v>溝形鋼</v>
          </cell>
          <cell r="D215" t="str">
            <v>SSC400
Cｰ100×50×20×2.3</v>
          </cell>
          <cell r="E215">
            <v>0.02</v>
          </cell>
          <cell r="F215" t="str">
            <v>ｔ</v>
          </cell>
          <cell r="G215">
            <v>0</v>
          </cell>
          <cell r="H215">
            <v>0</v>
          </cell>
        </row>
        <row r="216">
          <cell r="C216" t="str">
            <v>特殊高力ボルト</v>
          </cell>
          <cell r="D216" t="str">
            <v>一 式</v>
          </cell>
          <cell r="E216" t="str">
            <v>一 式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樹脂アンカー</v>
          </cell>
          <cell r="D217" t="str">
            <v>一 式</v>
          </cell>
          <cell r="E217" t="str">
            <v>一 式</v>
          </cell>
          <cell r="F217">
            <v>0</v>
          </cell>
          <cell r="G217">
            <v>0</v>
          </cell>
          <cell r="H217">
            <v>0</v>
          </cell>
        </row>
        <row r="218">
          <cell r="C218" t="str">
            <v>工場加工組立</v>
          </cell>
          <cell r="D218" t="str">
            <v>工場溶接共</v>
          </cell>
          <cell r="E218">
            <v>0.19</v>
          </cell>
          <cell r="F218" t="str">
            <v>ｔ</v>
          </cell>
          <cell r="G218">
            <v>0</v>
          </cell>
          <cell r="H218">
            <v>0</v>
          </cell>
        </row>
        <row r="219">
          <cell r="C219" t="str">
            <v>亜鉛メッキ</v>
          </cell>
          <cell r="D219">
            <v>0.19</v>
          </cell>
          <cell r="E219">
            <v>0.19</v>
          </cell>
          <cell r="F219" t="str">
            <v>ｔ</v>
          </cell>
          <cell r="G219">
            <v>0</v>
          </cell>
          <cell r="H219">
            <v>0</v>
          </cell>
        </row>
        <row r="220">
          <cell r="C220" t="str">
            <v>アンカーボルト埋込み</v>
          </cell>
          <cell r="D220" t="str">
            <v>ｱﾝｶｰﾎﾞﾙﾄ埋込み，柱底ならし共</v>
          </cell>
          <cell r="E220" t="str">
            <v>一 式</v>
          </cell>
          <cell r="F220">
            <v>0</v>
          </cell>
          <cell r="G220">
            <v>0</v>
          </cell>
          <cell r="H220">
            <v>0</v>
          </cell>
        </row>
        <row r="221">
          <cell r="C221" t="str">
            <v>現場本締め</v>
          </cell>
          <cell r="D221" t="str">
            <v>一 式</v>
          </cell>
          <cell r="E221" t="str">
            <v>一 式</v>
          </cell>
          <cell r="F221">
            <v>1120</v>
          </cell>
          <cell r="G221">
            <v>1120</v>
          </cell>
          <cell r="H221">
            <v>1120</v>
          </cell>
        </row>
        <row r="222">
          <cell r="C222" t="str">
            <v>鉄骨運搬</v>
          </cell>
          <cell r="D222" t="str">
            <v>一 式</v>
          </cell>
          <cell r="E222" t="str">
            <v>一 式</v>
          </cell>
          <cell r="F222">
            <v>17600</v>
          </cell>
          <cell r="G222">
            <v>17600</v>
          </cell>
          <cell r="H222">
            <v>17600</v>
          </cell>
        </row>
        <row r="223">
          <cell r="C223" t="str">
            <v>スクラップ控除</v>
          </cell>
          <cell r="D223" t="str">
            <v>一 式</v>
          </cell>
          <cell r="E223" t="str">
            <v>一 式</v>
          </cell>
          <cell r="F223">
            <v>-320</v>
          </cell>
          <cell r="G223">
            <v>-320</v>
          </cell>
          <cell r="H223">
            <v>-320</v>
          </cell>
        </row>
        <row r="224">
          <cell r="C224" t="str">
            <v>小  々　計</v>
          </cell>
          <cell r="D224">
            <v>18400</v>
          </cell>
          <cell r="E224">
            <v>18400</v>
          </cell>
          <cell r="F224">
            <v>18400</v>
          </cell>
          <cell r="G224">
            <v>18400</v>
          </cell>
          <cell r="H224">
            <v>18400</v>
          </cell>
        </row>
        <row r="226">
          <cell r="C226" t="str">
            <v>4.スリーブ工事</v>
          </cell>
        </row>
        <row r="227">
          <cell r="C227" t="str">
            <v>丸鋼管</v>
          </cell>
          <cell r="D227" t="str">
            <v>φ114.3×4.5</v>
          </cell>
          <cell r="E227">
            <v>1.22</v>
          </cell>
          <cell r="F227" t="str">
            <v>ｔ</v>
          </cell>
          <cell r="G227">
            <v>0</v>
          </cell>
          <cell r="H227">
            <v>0</v>
          </cell>
        </row>
        <row r="228">
          <cell r="C228" t="str">
            <v>丸鋼管</v>
          </cell>
          <cell r="D228" t="str">
            <v>φ165.2×5.0</v>
          </cell>
          <cell r="E228">
            <v>0.26</v>
          </cell>
          <cell r="F228" t="str">
            <v>ｔ</v>
          </cell>
          <cell r="G228">
            <v>0</v>
          </cell>
          <cell r="H228">
            <v>0</v>
          </cell>
        </row>
        <row r="229">
          <cell r="C229" t="str">
            <v>工場加工組立</v>
          </cell>
          <cell r="D229" t="str">
            <v>工場溶接共</v>
          </cell>
          <cell r="E229">
            <v>1.41</v>
          </cell>
          <cell r="F229" t="str">
            <v>ｔ</v>
          </cell>
          <cell r="G229">
            <v>0</v>
          </cell>
          <cell r="H229">
            <v>0</v>
          </cell>
        </row>
        <row r="230">
          <cell r="C230" t="str">
            <v>工場さび止め塗装</v>
          </cell>
          <cell r="D230">
            <v>40.5</v>
          </cell>
          <cell r="E230">
            <v>40.5</v>
          </cell>
          <cell r="F230" t="str">
            <v>㎡</v>
          </cell>
          <cell r="G230">
            <v>0</v>
          </cell>
          <cell r="H230">
            <v>0</v>
          </cell>
        </row>
        <row r="231">
          <cell r="C231" t="str">
            <v>鉄骨運搬</v>
          </cell>
          <cell r="D231" t="str">
            <v>一 式</v>
          </cell>
          <cell r="E231" t="str">
            <v>一 式</v>
          </cell>
          <cell r="F231">
            <v>17600</v>
          </cell>
          <cell r="G231">
            <v>17600</v>
          </cell>
          <cell r="H231">
            <v>17600</v>
          </cell>
        </row>
        <row r="232">
          <cell r="C232" t="str">
            <v>スクラップ控除</v>
          </cell>
          <cell r="D232" t="str">
            <v>一 式</v>
          </cell>
          <cell r="E232" t="str">
            <v>一 式</v>
          </cell>
          <cell r="F232">
            <v>-120</v>
          </cell>
          <cell r="G232">
            <v>-120</v>
          </cell>
          <cell r="H232">
            <v>-120</v>
          </cell>
        </row>
        <row r="233">
          <cell r="C233" t="str">
            <v>小  々　計</v>
          </cell>
          <cell r="D233">
            <v>17480</v>
          </cell>
          <cell r="E233">
            <v>17480</v>
          </cell>
          <cell r="F233">
            <v>17480</v>
          </cell>
          <cell r="G233">
            <v>17480</v>
          </cell>
          <cell r="H233">
            <v>17480</v>
          </cell>
        </row>
        <row r="235">
          <cell r="C235" t="str">
            <v>小　計</v>
          </cell>
          <cell r="D235">
            <v>19506210</v>
          </cell>
          <cell r="E235">
            <v>19506210</v>
          </cell>
          <cell r="F235">
            <v>19506210</v>
          </cell>
          <cell r="G235">
            <v>19506210</v>
          </cell>
          <cell r="H235">
            <v>19506210</v>
          </cell>
        </row>
        <row r="237">
          <cell r="B237" t="str">
            <v>（7）防　水</v>
          </cell>
        </row>
        <row r="238">
          <cell r="C238" t="str">
            <v>（外部）</v>
          </cell>
        </row>
        <row r="239">
          <cell r="C239" t="str">
            <v>シート防水</v>
          </cell>
          <cell r="D239" t="str">
            <v>塩化ビニル系シート厚2.0</v>
          </cell>
          <cell r="E239">
            <v>707</v>
          </cell>
          <cell r="F239" t="str">
            <v>㎡</v>
          </cell>
          <cell r="G239">
            <v>0</v>
          </cell>
          <cell r="H239">
            <v>0</v>
          </cell>
        </row>
        <row r="240">
          <cell r="C240" t="str">
            <v>シート防水</v>
          </cell>
          <cell r="D240" t="str">
            <v>塩化ビニル系シート厚2.0
立上り</v>
          </cell>
          <cell r="E240">
            <v>172</v>
          </cell>
          <cell r="F240" t="str">
            <v>㎡</v>
          </cell>
          <cell r="G240">
            <v>0</v>
          </cell>
          <cell r="H240">
            <v>0</v>
          </cell>
        </row>
        <row r="241">
          <cell r="C241" t="str">
            <v>塗膜防水</v>
          </cell>
          <cell r="D241" t="str">
            <v>ウレタン　Ｃ種</v>
          </cell>
          <cell r="E241">
            <v>106</v>
          </cell>
          <cell r="F241" t="str">
            <v>㎡</v>
          </cell>
          <cell r="G241">
            <v>0</v>
          </cell>
          <cell r="H241">
            <v>0</v>
          </cell>
        </row>
        <row r="242">
          <cell r="C242" t="str">
            <v>塗膜防水</v>
          </cell>
          <cell r="D242" t="str">
            <v>ウレタン　Ｃ種
立上り</v>
          </cell>
          <cell r="E242">
            <v>22.5</v>
          </cell>
          <cell r="F242" t="str">
            <v>㎡</v>
          </cell>
          <cell r="G242">
            <v>0</v>
          </cell>
          <cell r="H242">
            <v>0</v>
          </cell>
        </row>
        <row r="243">
          <cell r="C243" t="str">
            <v>シーリング</v>
          </cell>
          <cell r="D243" t="str">
            <v>打継目地
ﾎﾟﾘｻﾙﾌｧｲﾄﾞｼｰﾘﾝｸﾞ 10X10</v>
          </cell>
          <cell r="E243">
            <v>766</v>
          </cell>
          <cell r="F243" t="str">
            <v>ｍ</v>
          </cell>
          <cell r="G243">
            <v>0</v>
          </cell>
          <cell r="H243">
            <v>0</v>
          </cell>
        </row>
        <row r="244">
          <cell r="C244" t="str">
            <v>シーリング</v>
          </cell>
          <cell r="D244" t="str">
            <v>ﾀｲﾙ伸縮目地
ﾎﾟﾘｻﾙﾌｧｲﾄﾞｼｰﾘﾝｸﾞ 25X15</v>
          </cell>
          <cell r="E244">
            <v>665</v>
          </cell>
          <cell r="F244" t="str">
            <v>ｍ</v>
          </cell>
          <cell r="G244">
            <v>0</v>
          </cell>
          <cell r="H244">
            <v>0</v>
          </cell>
        </row>
        <row r="245">
          <cell r="C245" t="str">
            <v>シーリング</v>
          </cell>
          <cell r="D245" t="str">
            <v>ﾀｲﾙ伸縮目地
ﾎﾟﾘｻﾙﾌｧｲﾄﾞｼｰﾘﾝｸﾞ 25X10</v>
          </cell>
          <cell r="E245">
            <v>639</v>
          </cell>
          <cell r="F245" t="str">
            <v>ｍ</v>
          </cell>
          <cell r="G245">
            <v>0</v>
          </cell>
          <cell r="H245">
            <v>0</v>
          </cell>
        </row>
        <row r="246">
          <cell r="C246" t="str">
            <v>シーリング</v>
          </cell>
          <cell r="D246" t="str">
            <v>ﾊﾟﾈﾙ目地
ﾎﾟﾘｻﾙﾌｧｲﾄﾞｼｰﾘﾝｸﾞ 15X10</v>
          </cell>
          <cell r="E246">
            <v>308</v>
          </cell>
          <cell r="F246" t="str">
            <v>ｍ</v>
          </cell>
          <cell r="G246">
            <v>0</v>
          </cell>
          <cell r="H246">
            <v>0</v>
          </cell>
        </row>
        <row r="247">
          <cell r="C247" t="str">
            <v>シーリング</v>
          </cell>
          <cell r="D247" t="str">
            <v>耐震ｽﾘｯﾄ
ﾎﾟﾘｻﾙﾌｧｲﾄﾞｼｰﾘﾝｸﾞ 20X10</v>
          </cell>
          <cell r="E247">
            <v>254</v>
          </cell>
          <cell r="F247" t="str">
            <v>ｍ</v>
          </cell>
          <cell r="G247">
            <v>0</v>
          </cell>
          <cell r="H247">
            <v>0</v>
          </cell>
        </row>
        <row r="248">
          <cell r="C248" t="str">
            <v>シーリング</v>
          </cell>
          <cell r="D248" t="str">
            <v>耐震ｽﾘｯﾄ
ﾎﾟﾘｻﾙﾌｧｲﾄﾞｼｰﾘﾝｸﾞ 25X10</v>
          </cell>
          <cell r="E248">
            <v>165</v>
          </cell>
          <cell r="F248" t="str">
            <v>ｍ</v>
          </cell>
          <cell r="G248">
            <v>0</v>
          </cell>
          <cell r="H248">
            <v>0</v>
          </cell>
        </row>
        <row r="249">
          <cell r="C249" t="str">
            <v>シーリング</v>
          </cell>
          <cell r="D249" t="str">
            <v>金属取合
ﾎﾟﾘｻﾙﾌｧｲﾄﾞｼｰﾘﾝｸﾞ 15X10</v>
          </cell>
          <cell r="E249">
            <v>230</v>
          </cell>
          <cell r="F249" t="str">
            <v>ｍ</v>
          </cell>
          <cell r="G249">
            <v>0</v>
          </cell>
          <cell r="H249">
            <v>0</v>
          </cell>
        </row>
        <row r="250">
          <cell r="C250" t="str">
            <v>シーリング</v>
          </cell>
          <cell r="D250" t="str">
            <v>建具周囲・水切り
変成ｼﾘｺﾝ(2成分)  15X10</v>
          </cell>
          <cell r="E250">
            <v>1702</v>
          </cell>
          <cell r="F250" t="str">
            <v>ｍ</v>
          </cell>
          <cell r="G250">
            <v>0</v>
          </cell>
          <cell r="H250">
            <v>0</v>
          </cell>
        </row>
        <row r="251">
          <cell r="C251" t="str">
            <v>（外　部）小　計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3">
          <cell r="C253" t="str">
            <v>（内　部）</v>
          </cell>
        </row>
        <row r="254">
          <cell r="C254" t="str">
            <v>配線ﾋﾟｯﾄ  塗膜防水</v>
          </cell>
          <cell r="D254" t="str">
            <v>W=200  一般部</v>
          </cell>
          <cell r="E254">
            <v>23.9</v>
          </cell>
          <cell r="F254" t="str">
            <v>㎡</v>
          </cell>
          <cell r="G254">
            <v>0</v>
          </cell>
          <cell r="H254">
            <v>0</v>
          </cell>
        </row>
        <row r="255">
          <cell r="C255" t="str">
            <v>配線ﾋﾟｯﾄ  塗膜防水</v>
          </cell>
          <cell r="D255" t="str">
            <v>立上ﾘ部</v>
          </cell>
          <cell r="E255">
            <v>24.1</v>
          </cell>
          <cell r="F255" t="str">
            <v>㎡</v>
          </cell>
          <cell r="G255">
            <v>0</v>
          </cell>
          <cell r="H255">
            <v>0</v>
          </cell>
        </row>
        <row r="256">
          <cell r="C256" t="str">
            <v>ｼｰﾘﾝｸﾞ</v>
          </cell>
          <cell r="D256" t="str">
            <v>ｼﾘｺﾝ系(2成分)   5X5</v>
          </cell>
          <cell r="E256">
            <v>143</v>
          </cell>
          <cell r="F256" t="str">
            <v>ｍ</v>
          </cell>
          <cell r="G256">
            <v>0</v>
          </cell>
          <cell r="H256">
            <v>0</v>
          </cell>
        </row>
        <row r="257">
          <cell r="C257" t="str">
            <v>ｼｰﾘﾝｸﾞ</v>
          </cell>
          <cell r="D257" t="str">
            <v>ｼﾘｺﾝ系(2成分)   10X10</v>
          </cell>
          <cell r="E257">
            <v>44.3</v>
          </cell>
          <cell r="F257" t="str">
            <v>ｍ</v>
          </cell>
          <cell r="G257">
            <v>0</v>
          </cell>
          <cell r="H257">
            <v>0</v>
          </cell>
        </row>
        <row r="258">
          <cell r="C258" t="str">
            <v>ｼｰﾘﾝｸﾞ</v>
          </cell>
          <cell r="D258" t="str">
            <v>ｼﾘｺﾝ系(2成分)   6X6</v>
          </cell>
          <cell r="E258">
            <v>5</v>
          </cell>
          <cell r="F258" t="str">
            <v>ｍ</v>
          </cell>
          <cell r="G258">
            <v>0</v>
          </cell>
          <cell r="H258">
            <v>0</v>
          </cell>
        </row>
        <row r="259">
          <cell r="C259" t="str">
            <v>止水板</v>
          </cell>
          <cell r="D259" t="str">
            <v>合成ｺﾞﾑ製 厚9 W=200
 (ｾﾝﾀｰﾊﾞﾌﾞﾙ型)</v>
          </cell>
          <cell r="E259">
            <v>28.9</v>
          </cell>
          <cell r="F259" t="str">
            <v>ｍ</v>
          </cell>
          <cell r="G259">
            <v>0</v>
          </cell>
          <cell r="H259">
            <v>0</v>
          </cell>
        </row>
        <row r="260">
          <cell r="C260" t="str">
            <v>（内　部）小　計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C261" t="str">
            <v>　</v>
          </cell>
          <cell r="D261" t="str">
            <v>　</v>
          </cell>
          <cell r="E261" t="str">
            <v>　</v>
          </cell>
          <cell r="F261" t="str">
            <v>　</v>
          </cell>
        </row>
        <row r="262">
          <cell r="C262" t="str">
            <v>小　計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4">
          <cell r="B264" t="str">
            <v>（8）石</v>
          </cell>
          <cell r="C264" t="str">
            <v>　</v>
          </cell>
          <cell r="D264" t="str">
            <v>　</v>
          </cell>
        </row>
        <row r="265">
          <cell r="C265" t="str">
            <v>汚垂石  御影石</v>
          </cell>
          <cell r="D265" t="str">
            <v>600X600X厚13  W=600</v>
          </cell>
          <cell r="E265">
            <v>13.4</v>
          </cell>
          <cell r="F265" t="str">
            <v>㎡</v>
          </cell>
          <cell r="G265">
            <v>0</v>
          </cell>
          <cell r="H265">
            <v>0</v>
          </cell>
        </row>
        <row r="266">
          <cell r="C266" t="str">
            <v>ﾗｲﾆﾝｸﾞ甲板  人工大理石</v>
          </cell>
          <cell r="D266" t="str">
            <v>厚25  W=150</v>
          </cell>
          <cell r="E266">
            <v>34</v>
          </cell>
          <cell r="F266" t="str">
            <v>ｍ</v>
          </cell>
          <cell r="G266">
            <v>0</v>
          </cell>
          <cell r="H266">
            <v>0</v>
          </cell>
        </row>
        <row r="267">
          <cell r="C267" t="str">
            <v>ﾗｲﾆﾝｸﾞ甲板  人工大理石</v>
          </cell>
          <cell r="D267" t="str">
            <v>厚25  W=200</v>
          </cell>
          <cell r="E267">
            <v>3.1</v>
          </cell>
          <cell r="F267" t="str">
            <v>ｍ</v>
          </cell>
          <cell r="G267">
            <v>0</v>
          </cell>
          <cell r="H267">
            <v>0</v>
          </cell>
        </row>
        <row r="268">
          <cell r="C268" t="str">
            <v>小　計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70">
          <cell r="B270" t="str">
            <v>（9）タイル</v>
          </cell>
        </row>
        <row r="271">
          <cell r="C271" t="str">
            <v>（外部）</v>
          </cell>
        </row>
        <row r="272">
          <cell r="C272" t="str">
            <v>床置敷きタイル</v>
          </cell>
          <cell r="D272" t="str">
            <v>100角 (300角 ﾕﾆｯﾄ)</v>
          </cell>
          <cell r="E272">
            <v>79.900000000000006</v>
          </cell>
          <cell r="F272" t="str">
            <v>㎡</v>
          </cell>
          <cell r="G272">
            <v>0</v>
          </cell>
          <cell r="H272">
            <v>0</v>
          </cell>
        </row>
        <row r="273">
          <cell r="C273" t="str">
            <v>床磁器質タイル張り</v>
          </cell>
          <cell r="D273" t="str">
            <v>300角</v>
          </cell>
          <cell r="E273">
            <v>47.4</v>
          </cell>
          <cell r="F273" t="str">
            <v>㎡</v>
          </cell>
          <cell r="G273">
            <v>0</v>
          </cell>
          <cell r="H273">
            <v>0</v>
          </cell>
        </row>
        <row r="274">
          <cell r="C274" t="str">
            <v>立下り磁器質タイル張り</v>
          </cell>
          <cell r="D274" t="str">
            <v>300角</v>
          </cell>
          <cell r="E274">
            <v>3</v>
          </cell>
          <cell r="F274" t="str">
            <v>㎡</v>
          </cell>
          <cell r="G274">
            <v>0</v>
          </cell>
          <cell r="H274">
            <v>0</v>
          </cell>
        </row>
        <row r="275">
          <cell r="C275" t="str">
            <v>外壁タイル張り</v>
          </cell>
          <cell r="D275" t="str">
            <v>磁器質　45角　施釉
ﾏｽｸ工法　</v>
          </cell>
          <cell r="E275">
            <v>2290</v>
          </cell>
          <cell r="F275" t="str">
            <v>㎡</v>
          </cell>
          <cell r="G275">
            <v>0</v>
          </cell>
          <cell r="H275">
            <v>0</v>
          </cell>
        </row>
        <row r="276">
          <cell r="C276" t="str">
            <v>外壁役物タイル張り</v>
          </cell>
          <cell r="D276">
            <v>1107</v>
          </cell>
          <cell r="E276">
            <v>1107</v>
          </cell>
          <cell r="F276" t="str">
            <v>ｍ</v>
          </cell>
          <cell r="G276">
            <v>0</v>
          </cell>
          <cell r="H276">
            <v>0</v>
          </cell>
        </row>
        <row r="277">
          <cell r="C277" t="str">
            <v>（外　部）小　計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9">
          <cell r="C279" t="str">
            <v>（内　部）</v>
          </cell>
        </row>
        <row r="280">
          <cell r="C280" t="str">
            <v>床磁器質タイル張り</v>
          </cell>
          <cell r="D280" t="str">
            <v>300角</v>
          </cell>
          <cell r="E280">
            <v>84</v>
          </cell>
          <cell r="F280" t="str">
            <v>㎡</v>
          </cell>
          <cell r="G280">
            <v>0</v>
          </cell>
          <cell r="H280">
            <v>0</v>
          </cell>
        </row>
        <row r="281">
          <cell r="C281" t="str">
            <v>壁内装ﾀｲﾙ</v>
          </cell>
          <cell r="D281" t="str">
            <v>50角</v>
          </cell>
          <cell r="E281">
            <v>98.4</v>
          </cell>
          <cell r="F281" t="str">
            <v>㎡</v>
          </cell>
          <cell r="G281">
            <v>0</v>
          </cell>
          <cell r="H281">
            <v>0</v>
          </cell>
        </row>
        <row r="282">
          <cell r="C282" t="str">
            <v>壁内装ﾀｲﾙ</v>
          </cell>
          <cell r="D282" t="str">
            <v>200X100</v>
          </cell>
          <cell r="E282">
            <v>448</v>
          </cell>
          <cell r="F282" t="str">
            <v>㎡</v>
          </cell>
          <cell r="G282">
            <v>0</v>
          </cell>
          <cell r="H282">
            <v>0</v>
          </cell>
        </row>
        <row r="283">
          <cell r="C283" t="str">
            <v>壁内装ﾀｲﾙ</v>
          </cell>
          <cell r="D283" t="str">
            <v>200X100
ﾎﾞｰﾄﾞ面接着貼</v>
          </cell>
          <cell r="E283">
            <v>238</v>
          </cell>
          <cell r="F283" t="str">
            <v>㎡</v>
          </cell>
          <cell r="G283">
            <v>0</v>
          </cell>
          <cell r="H283">
            <v>0</v>
          </cell>
        </row>
        <row r="284">
          <cell r="C284" t="str">
            <v>壁ﾃﾞｻﾞｲﾝﾀｲﾙ</v>
          </cell>
          <cell r="D284">
            <v>26.8</v>
          </cell>
          <cell r="E284">
            <v>26.8</v>
          </cell>
          <cell r="F284" t="str">
            <v>㎡</v>
          </cell>
          <cell r="G284">
            <v>0</v>
          </cell>
          <cell r="H284">
            <v>0</v>
          </cell>
        </row>
        <row r="285">
          <cell r="C285" t="str">
            <v>（内　部）小　計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7">
          <cell r="C287" t="str">
            <v>小　計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9">
          <cell r="B289" t="str">
            <v>（10）木</v>
          </cell>
        </row>
        <row r="290">
          <cell r="C290" t="str">
            <v>造作材</v>
          </cell>
          <cell r="D290" t="str">
            <v>米栂  上小節  平割</v>
          </cell>
          <cell r="E290">
            <v>1.0660000000000001</v>
          </cell>
          <cell r="F290" t="str">
            <v>ｍ3</v>
          </cell>
          <cell r="G290">
            <v>0</v>
          </cell>
          <cell r="H290">
            <v>0</v>
          </cell>
        </row>
        <row r="291">
          <cell r="C291" t="str">
            <v>流し台側面塞ぎ</v>
          </cell>
          <cell r="D291" t="str">
            <v>W=100　H=850
ﾎﾟﾘｴｽﾃﾙ化粧合板　厚5</v>
          </cell>
          <cell r="E291">
            <v>42</v>
          </cell>
          <cell r="F291" t="str">
            <v>箇所</v>
          </cell>
          <cell r="G291">
            <v>0</v>
          </cell>
          <cell r="H291">
            <v>0</v>
          </cell>
        </row>
        <row r="292">
          <cell r="C292" t="str">
            <v>施工費</v>
          </cell>
          <cell r="D292" t="str">
            <v>一　式</v>
          </cell>
          <cell r="E292" t="str">
            <v>一　式</v>
          </cell>
          <cell r="F292">
            <v>0</v>
          </cell>
          <cell r="G292">
            <v>0</v>
          </cell>
          <cell r="H292">
            <v>0</v>
          </cell>
        </row>
        <row r="293">
          <cell r="C293" t="str">
            <v>小　計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5">
          <cell r="B295" t="str">
            <v>（11）屋根及びとい</v>
          </cell>
        </row>
        <row r="296">
          <cell r="C296" t="str">
            <v>ルーフドレン</v>
          </cell>
          <cell r="D296" t="str">
            <v>鋳鉄製、縦引、φ100
ｼｰﾄ防水用</v>
          </cell>
          <cell r="E296">
            <v>8</v>
          </cell>
          <cell r="F296" t="str">
            <v>箇所</v>
          </cell>
          <cell r="G296">
            <v>0</v>
          </cell>
          <cell r="H296">
            <v>0</v>
          </cell>
        </row>
        <row r="297">
          <cell r="C297" t="str">
            <v>ルーフドレン</v>
          </cell>
          <cell r="D297" t="str">
            <v>鋳鉄製、横引、φ75
ｼｰﾄ防水用</v>
          </cell>
          <cell r="E297">
            <v>1</v>
          </cell>
          <cell r="F297" t="str">
            <v>箇所</v>
          </cell>
          <cell r="G297">
            <v>0</v>
          </cell>
          <cell r="H297">
            <v>0</v>
          </cell>
        </row>
        <row r="298">
          <cell r="C298" t="str">
            <v>ルーフドレン</v>
          </cell>
          <cell r="D298" t="str">
            <v>鋳鉄製、縦引、φ75
ｼｰﾄ防水用</v>
          </cell>
          <cell r="E298">
            <v>1</v>
          </cell>
          <cell r="F298" t="str">
            <v>箇所</v>
          </cell>
          <cell r="G298">
            <v>0</v>
          </cell>
          <cell r="H298">
            <v>0</v>
          </cell>
        </row>
        <row r="299">
          <cell r="C299" t="str">
            <v>中継ドレン</v>
          </cell>
          <cell r="D299" t="str">
            <v>鋳鉄製、縦引、φ75
ｼｰﾄ防水用</v>
          </cell>
          <cell r="E299">
            <v>4</v>
          </cell>
          <cell r="F299" t="str">
            <v>箇所</v>
          </cell>
          <cell r="G299">
            <v>0</v>
          </cell>
          <cell r="H299">
            <v>0</v>
          </cell>
        </row>
        <row r="300">
          <cell r="C300" t="str">
            <v>立てどい</v>
          </cell>
          <cell r="D300" t="str">
            <v>配管用炭素鋼鋼管
SGP－100</v>
          </cell>
          <cell r="E300">
            <v>138</v>
          </cell>
          <cell r="F300" t="str">
            <v>ｍ</v>
          </cell>
          <cell r="G300">
            <v>0</v>
          </cell>
          <cell r="H300">
            <v>0</v>
          </cell>
        </row>
        <row r="301">
          <cell r="C301" t="str">
            <v>立てどい</v>
          </cell>
          <cell r="D301" t="str">
            <v>配管用炭素鋼鋼管
SGP－75</v>
          </cell>
          <cell r="E301">
            <v>23.7</v>
          </cell>
          <cell r="F301" t="str">
            <v>ｍ</v>
          </cell>
          <cell r="G301">
            <v>0</v>
          </cell>
          <cell r="H301">
            <v>0</v>
          </cell>
        </row>
        <row r="302">
          <cell r="C302" t="str">
            <v>地中埋設管</v>
          </cell>
          <cell r="D302" t="str">
            <v>配管用炭素鋼鋼管
SGP－100</v>
          </cell>
          <cell r="E302">
            <v>46.3</v>
          </cell>
          <cell r="F302" t="str">
            <v>ｍ</v>
          </cell>
          <cell r="G302">
            <v>0</v>
          </cell>
          <cell r="H302">
            <v>0</v>
          </cell>
        </row>
        <row r="303">
          <cell r="C303" t="str">
            <v>といの防露被覆</v>
          </cell>
          <cell r="D303" t="str">
            <v>100φ</v>
          </cell>
          <cell r="E303" t="str">
            <v>一　式</v>
          </cell>
          <cell r="F303">
            <v>309100</v>
          </cell>
          <cell r="G303">
            <v>309100</v>
          </cell>
          <cell r="H303">
            <v>309100</v>
          </cell>
        </row>
        <row r="304">
          <cell r="C304" t="str">
            <v>折板 -500</v>
          </cell>
          <cell r="D304" t="str">
            <v>厚0.6</v>
          </cell>
          <cell r="E304">
            <v>6.2</v>
          </cell>
          <cell r="F304" t="str">
            <v>㎡</v>
          </cell>
          <cell r="G304">
            <v>0</v>
          </cell>
          <cell r="H304">
            <v>0</v>
          </cell>
        </row>
        <row r="305">
          <cell r="C305" t="str">
            <v>ﾀｲﾄﾌﾚｰﾑ</v>
          </cell>
          <cell r="D305">
            <v>6.2</v>
          </cell>
          <cell r="E305">
            <v>6.2</v>
          </cell>
          <cell r="F305" t="str">
            <v>ｍ</v>
          </cell>
          <cell r="G305">
            <v>0</v>
          </cell>
          <cell r="H305">
            <v>0</v>
          </cell>
        </row>
        <row r="306">
          <cell r="C306" t="str">
            <v>壁取合水切 （水上）</v>
          </cell>
          <cell r="D306" t="str">
            <v>水上,ｹﾗﾊﾞ,軒先</v>
          </cell>
          <cell r="E306" t="str">
            <v>一　式</v>
          </cell>
          <cell r="F306" t="str">
            <v>ｍ</v>
          </cell>
          <cell r="G306">
            <v>18200</v>
          </cell>
          <cell r="H306">
            <v>18200</v>
          </cell>
        </row>
        <row r="307">
          <cell r="C307" t="str">
            <v>小　計</v>
          </cell>
          <cell r="D307">
            <v>327300</v>
          </cell>
          <cell r="E307">
            <v>327300</v>
          </cell>
          <cell r="F307">
            <v>327300</v>
          </cell>
          <cell r="G307">
            <v>327300</v>
          </cell>
          <cell r="H307">
            <v>327300</v>
          </cell>
        </row>
        <row r="309">
          <cell r="B309" t="str">
            <v>（12）金　属</v>
          </cell>
        </row>
        <row r="310">
          <cell r="C310" t="str">
            <v>（外　部）</v>
          </cell>
        </row>
        <row r="311">
          <cell r="C311" t="str">
            <v>ｱﾙﾐﾆｳﾑ笠木</v>
          </cell>
          <cell r="D311" t="str">
            <v>W=230
厚2.0 加工  (ｽﾃﾝｶﾗｰ)</v>
          </cell>
          <cell r="E311">
            <v>27.2</v>
          </cell>
          <cell r="F311" t="str">
            <v>ｍ</v>
          </cell>
          <cell r="G311">
            <v>0</v>
          </cell>
          <cell r="H311">
            <v>0</v>
          </cell>
        </row>
        <row r="312">
          <cell r="C312" t="str">
            <v>ｱﾙﾐﾆｳﾑ笠木</v>
          </cell>
          <cell r="D312" t="str">
            <v>W=330
厚2.0 加工  (ｽﾃﾝｶﾗｰ)</v>
          </cell>
          <cell r="E312">
            <v>91.9</v>
          </cell>
          <cell r="F312" t="str">
            <v>ｍ</v>
          </cell>
          <cell r="G312">
            <v>0</v>
          </cell>
          <cell r="H312">
            <v>0</v>
          </cell>
        </row>
        <row r="313">
          <cell r="C313" t="str">
            <v>ｱﾙﾐﾆｳﾑ笠木</v>
          </cell>
          <cell r="D313" t="str">
            <v>W=445
厚2.0 加工  (ｽﾃﾝｶﾗｰ)</v>
          </cell>
          <cell r="E313">
            <v>14.5</v>
          </cell>
          <cell r="F313" t="str">
            <v>ｍ</v>
          </cell>
          <cell r="G313">
            <v>0</v>
          </cell>
          <cell r="H313">
            <v>0</v>
          </cell>
        </row>
        <row r="314">
          <cell r="C314" t="str">
            <v>ｱﾙﾐﾆｳﾑ水切</v>
          </cell>
          <cell r="D314" t="str">
            <v>W=200
厚2.0 加工  (ｽﾃﾝｶﾗｰ)</v>
          </cell>
          <cell r="E314">
            <v>102</v>
          </cell>
          <cell r="F314" t="str">
            <v>ｍ</v>
          </cell>
          <cell r="G314">
            <v>0</v>
          </cell>
          <cell r="H314">
            <v>0</v>
          </cell>
        </row>
        <row r="315">
          <cell r="C315" t="str">
            <v>天端部分
防水端部押さえ金物</v>
          </cell>
          <cell r="D315" t="str">
            <v>ｱﾙﾐﾆｳﾑ製</v>
          </cell>
          <cell r="E315">
            <v>26.1</v>
          </cell>
          <cell r="F315" t="str">
            <v>ｍ</v>
          </cell>
          <cell r="G315">
            <v>0</v>
          </cell>
          <cell r="H315">
            <v>0</v>
          </cell>
        </row>
        <row r="316">
          <cell r="C316" t="str">
            <v>防水端部押さえ金物</v>
          </cell>
          <cell r="D316" t="str">
            <v>ｱﾙﾐﾆｳﾑ製</v>
          </cell>
          <cell r="E316">
            <v>356</v>
          </cell>
          <cell r="F316" t="str">
            <v>ｍ</v>
          </cell>
          <cell r="G316">
            <v>0</v>
          </cell>
          <cell r="H316">
            <v>0</v>
          </cell>
        </row>
        <row r="317">
          <cell r="C317" t="str">
            <v>防水端部押さえ金物</v>
          </cell>
          <cell r="D317" t="str">
            <v>ｱﾙﾐﾆｳﾑ製
W50XH125  糸200</v>
          </cell>
          <cell r="E317">
            <v>56.8</v>
          </cell>
          <cell r="F317" t="str">
            <v>ｍ</v>
          </cell>
          <cell r="G317">
            <v>0</v>
          </cell>
          <cell r="H317">
            <v>0</v>
          </cell>
        </row>
        <row r="318">
          <cell r="C318" t="str">
            <v>防水端部押さえ金物</v>
          </cell>
          <cell r="D318" t="str">
            <v>ｱﾙﾐﾆｳﾑ製
L-30X30X3共</v>
          </cell>
          <cell r="E318">
            <v>9.3000000000000007</v>
          </cell>
          <cell r="F318" t="str">
            <v>ｍ</v>
          </cell>
          <cell r="G318">
            <v>0</v>
          </cell>
          <cell r="H318">
            <v>0</v>
          </cell>
        </row>
        <row r="319">
          <cell r="C319" t="str">
            <v>ｸﾞﾘｰﾝﾃﾗｽ軒先部
防水端部押さえ金物</v>
          </cell>
          <cell r="D319" t="str">
            <v>ｱﾙﾐﾆｳﾑ製</v>
          </cell>
          <cell r="E319">
            <v>45.8</v>
          </cell>
          <cell r="F319" t="str">
            <v>ｍ</v>
          </cell>
          <cell r="G319">
            <v>0</v>
          </cell>
          <cell r="H319">
            <v>0</v>
          </cell>
        </row>
        <row r="320">
          <cell r="C320" t="str">
            <v>基礎  ﾜｰﾔｰﾒｯｼｭ</v>
          </cell>
          <cell r="D320" t="str">
            <v>6φ-150X150</v>
          </cell>
          <cell r="E320">
            <v>5</v>
          </cell>
          <cell r="F320" t="str">
            <v>㎡</v>
          </cell>
          <cell r="G320">
            <v>0</v>
          </cell>
          <cell r="H320">
            <v>0</v>
          </cell>
        </row>
        <row r="321">
          <cell r="C321" t="str">
            <v>床･踏面  ﾜｰﾔｰﾒｯｼｭ</v>
          </cell>
          <cell r="D321" t="str">
            <v>3.2φ-50X50</v>
          </cell>
          <cell r="E321">
            <v>147</v>
          </cell>
          <cell r="F321" t="str">
            <v>㎡</v>
          </cell>
          <cell r="G321">
            <v>0</v>
          </cell>
          <cell r="H321">
            <v>0</v>
          </cell>
        </row>
        <row r="322">
          <cell r="C322" t="str">
            <v>床見切</v>
          </cell>
          <cell r="D322" t="str">
            <v>SUS 304  L-50X50X4</v>
          </cell>
          <cell r="E322">
            <v>13.3</v>
          </cell>
          <cell r="F322" t="str">
            <v>ｍ</v>
          </cell>
          <cell r="G322">
            <v>0</v>
          </cell>
          <cell r="H322">
            <v>0</v>
          </cell>
        </row>
        <row r="323">
          <cell r="C323" t="str">
            <v>階段すべり止め</v>
          </cell>
          <cell r="D323" t="str">
            <v>ｽﾃﾝﾚｽ製 W=30</v>
          </cell>
          <cell r="E323">
            <v>4.2</v>
          </cell>
          <cell r="F323" t="str">
            <v>ｍ</v>
          </cell>
          <cell r="G323">
            <v>0</v>
          </cell>
          <cell r="H323">
            <v>0</v>
          </cell>
        </row>
        <row r="324">
          <cell r="C324" t="str">
            <v>階段すべり止め</v>
          </cell>
          <cell r="D324" t="str">
            <v>ｽﾃﾝﾚｽ製 W=35 ｺﾞﾑ入り</v>
          </cell>
          <cell r="E324">
            <v>215</v>
          </cell>
          <cell r="F324" t="str">
            <v>ｍ</v>
          </cell>
          <cell r="G324">
            <v>0</v>
          </cell>
          <cell r="H324">
            <v>0</v>
          </cell>
        </row>
        <row r="325">
          <cell r="C325" t="str">
            <v>軽量鉄骨天井下地</v>
          </cell>
          <cell r="D325" t="str">
            <v>25形　＠300</v>
          </cell>
          <cell r="E325">
            <v>27.3</v>
          </cell>
          <cell r="F325" t="str">
            <v>㎡</v>
          </cell>
          <cell r="G325">
            <v>0</v>
          </cell>
          <cell r="H325">
            <v>0</v>
          </cell>
        </row>
        <row r="326">
          <cell r="C326" t="str">
            <v>軒天
アルミスパンドレル</v>
          </cell>
          <cell r="D326" t="str">
            <v>厚2.0  (ｽﾃﾝｶﾗｰ)</v>
          </cell>
          <cell r="E326">
            <v>27.3</v>
          </cell>
          <cell r="F326" t="str">
            <v>㎡</v>
          </cell>
          <cell r="G326">
            <v>0</v>
          </cell>
          <cell r="H326">
            <v>0</v>
          </cell>
        </row>
        <row r="327">
          <cell r="C327" t="str">
            <v>同上廻り縁</v>
          </cell>
          <cell r="D327">
            <v>30.9</v>
          </cell>
          <cell r="E327">
            <v>30.9</v>
          </cell>
          <cell r="F327" t="str">
            <v>ｍ</v>
          </cell>
          <cell r="G327">
            <v>0</v>
          </cell>
          <cell r="H327">
            <v>0</v>
          </cell>
        </row>
        <row r="328">
          <cell r="C328" t="str">
            <v>軒天
エキスパンドメタル</v>
          </cell>
          <cell r="D328">
            <v>66.599999999999994</v>
          </cell>
          <cell r="E328">
            <v>66.599999999999994</v>
          </cell>
          <cell r="F328" t="str">
            <v>㎡</v>
          </cell>
          <cell r="G328">
            <v>0</v>
          </cell>
          <cell r="H328">
            <v>0</v>
          </cell>
        </row>
        <row r="329">
          <cell r="C329" t="str">
            <v>同上用  取付金物</v>
          </cell>
          <cell r="D329" t="str">
            <v>L-30X30X3
溶融亜鉛ﾒｯｷ</v>
          </cell>
          <cell r="E329">
            <v>155</v>
          </cell>
          <cell r="F329" t="str">
            <v>ｍ</v>
          </cell>
          <cell r="G329">
            <v>0</v>
          </cell>
          <cell r="H329">
            <v>0</v>
          </cell>
        </row>
        <row r="330">
          <cell r="C330" t="str">
            <v>鼻隠し
エキスパンドメタル</v>
          </cell>
          <cell r="D330">
            <v>7.3</v>
          </cell>
          <cell r="E330">
            <v>7.3</v>
          </cell>
          <cell r="F330" t="str">
            <v>㎡</v>
          </cell>
          <cell r="G330">
            <v>0</v>
          </cell>
          <cell r="H330">
            <v>0</v>
          </cell>
        </row>
        <row r="331">
          <cell r="C331" t="str">
            <v>同上用  取付金物</v>
          </cell>
          <cell r="D331" t="str">
            <v>L-30X30X3
溶融亜鉛ﾒｯｷ</v>
          </cell>
          <cell r="E331">
            <v>138</v>
          </cell>
          <cell r="F331" t="str">
            <v>ｍ</v>
          </cell>
          <cell r="G331">
            <v>0</v>
          </cell>
          <cell r="H331">
            <v>0</v>
          </cell>
        </row>
        <row r="332">
          <cell r="C332" t="str">
            <v>ｸﾞﾘｰﾝﾃﾗｽ鼻隠し</v>
          </cell>
          <cell r="D332" t="str">
            <v xml:space="preserve">C-400X75X4.5
取付金物L-50X50X6 </v>
          </cell>
          <cell r="E332">
            <v>45.8</v>
          </cell>
          <cell r="F332" t="str">
            <v>ｍ</v>
          </cell>
          <cell r="G332">
            <v>0</v>
          </cell>
          <cell r="H332">
            <v>0</v>
          </cell>
        </row>
        <row r="333">
          <cell r="C333" t="str">
            <v>タラップ</v>
          </cell>
          <cell r="D333" t="str">
            <v>ｽﾃﾝﾚｽ既製品
W400 H4500</v>
          </cell>
          <cell r="E333">
            <v>1</v>
          </cell>
          <cell r="F333" t="str">
            <v>箇所</v>
          </cell>
          <cell r="G333">
            <v>0</v>
          </cell>
          <cell r="H333">
            <v>0</v>
          </cell>
        </row>
        <row r="334">
          <cell r="C334" t="str">
            <v>外壁アルミニウムパネル</v>
          </cell>
          <cell r="D334" t="str">
            <v xml:space="preserve">厚2.0  (ｽﾃﾝｶﾗｰ) 
取付金物L-30X30X3 </v>
          </cell>
          <cell r="E334">
            <v>195</v>
          </cell>
          <cell r="F334" t="str">
            <v>㎡</v>
          </cell>
          <cell r="G334">
            <v>0</v>
          </cell>
          <cell r="H334">
            <v>0</v>
          </cell>
        </row>
        <row r="335">
          <cell r="C335" t="str">
            <v>外壁アルミニウムパネル</v>
          </cell>
          <cell r="D335" t="str">
            <v>厚2.0  (ｽﾃﾝｶﾗｰ) 
取付金物C-100X100X20X2.3</v>
          </cell>
          <cell r="E335">
            <v>30.8</v>
          </cell>
          <cell r="F335" t="str">
            <v>㎡</v>
          </cell>
          <cell r="G335">
            <v>0</v>
          </cell>
          <cell r="H335">
            <v>0</v>
          </cell>
        </row>
        <row r="336">
          <cell r="C336" t="str">
            <v>1F 玄関ﾎﾟｰﾁ庇鼻隠し</v>
          </cell>
          <cell r="D336" t="str">
            <v>ｱﾙﾐﾆｳﾑﾊﾟﾈﾙ厚2.0 (ｽﾃﾝｶﾗｰ) H=480  糸600</v>
          </cell>
          <cell r="E336">
            <v>9.3000000000000007</v>
          </cell>
          <cell r="F336" t="str">
            <v>ｍ</v>
          </cell>
          <cell r="G336">
            <v>0</v>
          </cell>
          <cell r="H336">
            <v>0</v>
          </cell>
        </row>
        <row r="337">
          <cell r="C337" t="str">
            <v>1F 玄関ﾎﾟｰﾁ庇外壁パネル</v>
          </cell>
          <cell r="D337" t="str">
            <v>ｱﾙﾐﾆｳﾑﾊﾟﾈﾙ厚2.0 (ｽﾃﾝｶﾗｰ) H=480</v>
          </cell>
          <cell r="E337">
            <v>2.2999999999999998</v>
          </cell>
          <cell r="F337" t="str">
            <v>ｍ</v>
          </cell>
          <cell r="G337">
            <v>0</v>
          </cell>
          <cell r="H337">
            <v>0</v>
          </cell>
        </row>
        <row r="338">
          <cell r="C338" t="str">
            <v>1F 玄関ﾎﾟｰﾁ化粧丸柱</v>
          </cell>
          <cell r="D338" t="str">
            <v>ｱﾙﾐﾆｳﾑﾊﾟﾈﾙ厚2.0 (ｽﾃﾝｶﾗｰ) 350φ  H=2300</v>
          </cell>
          <cell r="E338">
            <v>1</v>
          </cell>
          <cell r="F338" t="str">
            <v>本</v>
          </cell>
          <cell r="G338">
            <v>0</v>
          </cell>
          <cell r="H338">
            <v>0</v>
          </cell>
        </row>
        <row r="339">
          <cell r="C339" t="str">
            <v>外部階段目隠しルーバー</v>
          </cell>
          <cell r="D339" t="str">
            <v xml:space="preserve">ｱﾙﾐﾆｳﾑﾊﾟﾈﾙ厚2.0 (ｽﾃﾝｶﾗｰ) W=200  ｽﾄﾘﾝｶﾞｰ共,下地共 </v>
          </cell>
          <cell r="E339">
            <v>281</v>
          </cell>
          <cell r="F339" t="str">
            <v>㎡</v>
          </cell>
          <cell r="G339">
            <v>0</v>
          </cell>
          <cell r="H339">
            <v>0</v>
          </cell>
        </row>
        <row r="340">
          <cell r="C340" t="str">
            <v>ｸﾞﾘｰﾝﾃﾗｽ吊パイプ</v>
          </cell>
          <cell r="D340" t="str">
            <v>SGP 139.8φ  厚4.5</v>
          </cell>
          <cell r="E340">
            <v>33</v>
          </cell>
          <cell r="F340" t="str">
            <v>ｍ</v>
          </cell>
          <cell r="G340">
            <v>0</v>
          </cell>
          <cell r="H340">
            <v>0</v>
          </cell>
        </row>
        <row r="341">
          <cell r="C341" t="str">
            <v>換気パイプ</v>
          </cell>
          <cell r="D341" t="str">
            <v>白ｶﾞｽ管  L=700+1000
ﾍﾞﾝﾄｷｬｯﾌﾟ･ｽﾃﾝﾚｽ防虫網付</v>
          </cell>
          <cell r="E341">
            <v>7</v>
          </cell>
          <cell r="F341" t="str">
            <v>箇所</v>
          </cell>
          <cell r="G341">
            <v>0</v>
          </cell>
          <cell r="H341">
            <v>0</v>
          </cell>
        </row>
        <row r="342">
          <cell r="C342" t="str">
            <v>RF PS立上り換気パイプ</v>
          </cell>
          <cell r="D342" t="str">
            <v>硬質塩ビ管 50φ  L=100+200  防虫網付</v>
          </cell>
          <cell r="E342">
            <v>12</v>
          </cell>
          <cell r="F342" t="str">
            <v>箇所</v>
          </cell>
          <cell r="G342">
            <v>0</v>
          </cell>
          <cell r="H342">
            <v>0</v>
          </cell>
        </row>
        <row r="343">
          <cell r="C343" t="str">
            <v>RF 階段出入口手摺</v>
          </cell>
          <cell r="D343" t="str">
            <v>ｽﾁｰﾙ製  W950XH1100
42.7φX2.3</v>
          </cell>
          <cell r="E343">
            <v>2</v>
          </cell>
          <cell r="F343" t="str">
            <v>箇所</v>
          </cell>
          <cell r="G343">
            <v>0</v>
          </cell>
          <cell r="H343">
            <v>0</v>
          </cell>
        </row>
        <row r="344">
          <cell r="C344" t="str">
            <v>4-7F  ｸﾞﾘｰﾝﾃﾗｽ床  踏板</v>
          </cell>
          <cell r="D344" t="str">
            <v>SUS 304 CPL-4.5
W800XD250</v>
          </cell>
          <cell r="E344">
            <v>4</v>
          </cell>
          <cell r="F344" t="str">
            <v>箇所</v>
          </cell>
          <cell r="G344">
            <v>0</v>
          </cell>
          <cell r="H344">
            <v>0</v>
          </cell>
        </row>
        <row r="345">
          <cell r="C345" t="str">
            <v>BIF  ﾎﾞﾝﾍﾞ庫ﾒｯｼｭﾈｯﾄﾌｪﾝｽ</v>
          </cell>
          <cell r="D345" t="str">
            <v>W2850XH2300
門扉(W750)かんぬき付</v>
          </cell>
          <cell r="E345">
            <v>1</v>
          </cell>
          <cell r="F345" t="str">
            <v>箇所</v>
          </cell>
          <cell r="G345">
            <v>0</v>
          </cell>
          <cell r="H345">
            <v>0</v>
          </cell>
        </row>
        <row r="346">
          <cell r="C346" t="str">
            <v>屋外階段階段手摺</v>
          </cell>
          <cell r="D346" t="str">
            <v>ｽﾁｰﾙ製  H=900  平部
42.7φX2.3</v>
          </cell>
          <cell r="E346">
            <v>39.9</v>
          </cell>
          <cell r="F346" t="str">
            <v>ｍ</v>
          </cell>
          <cell r="G346">
            <v>0</v>
          </cell>
          <cell r="H346">
            <v>0</v>
          </cell>
        </row>
        <row r="347">
          <cell r="C347" t="str">
            <v>屋外階段階段手摺</v>
          </cell>
          <cell r="D347" t="str">
            <v>ｽﾁｰﾙ製  H=1100 平部
42.7φX2.3</v>
          </cell>
          <cell r="E347">
            <v>15.6</v>
          </cell>
          <cell r="F347" t="str">
            <v>ｍ</v>
          </cell>
          <cell r="G347">
            <v>0</v>
          </cell>
          <cell r="H347">
            <v>0</v>
          </cell>
        </row>
        <row r="348">
          <cell r="C348" t="str">
            <v>屋外階段階段手摺</v>
          </cell>
          <cell r="D348" t="str">
            <v>ｽﾁｰﾙ製  H=900  段部
42.7φX2.3</v>
          </cell>
          <cell r="E348">
            <v>117</v>
          </cell>
          <cell r="F348" t="str">
            <v>ｍ</v>
          </cell>
          <cell r="G348">
            <v>0</v>
          </cell>
          <cell r="H348">
            <v>0</v>
          </cell>
        </row>
        <row r="349">
          <cell r="C349" t="str">
            <v>搬入ﾊﾞﾙｺﾆｰ両開き門扉</v>
          </cell>
          <cell r="D349" t="str">
            <v>ｽﾁｰﾙ製  W1830XH1100
支柱･締り金物･ﾌﾗﾝｽ落し共</v>
          </cell>
          <cell r="E349">
            <v>7</v>
          </cell>
          <cell r="F349" t="str">
            <v>箇所</v>
          </cell>
          <cell r="G349">
            <v>0</v>
          </cell>
          <cell r="H349">
            <v>0</v>
          </cell>
        </row>
        <row r="350">
          <cell r="C350" t="str">
            <v>搬入ﾊﾞﾙｺﾆｰ床養生
アングル</v>
          </cell>
          <cell r="D350" t="str">
            <v xml:space="preserve">SUS 304  L-50X50X4
L=2000  ｱﾝｶｰ共 </v>
          </cell>
          <cell r="E350">
            <v>7</v>
          </cell>
          <cell r="F350" t="str">
            <v>箇所</v>
          </cell>
          <cell r="G350">
            <v>0</v>
          </cell>
          <cell r="H350">
            <v>0</v>
          </cell>
        </row>
        <row r="351">
          <cell r="C351" t="str">
            <v>外壁  AW-1,2ｱﾙﾐﾆｳﾑﾊﾟﾈﾙ</v>
          </cell>
          <cell r="D351" t="str">
            <v>厚0.3  ﾊﾆｺﾑｺｱ  (ｽﾃﾝｶﾗｰ)  W350XH(1500～1400)</v>
          </cell>
          <cell r="E351">
            <v>47</v>
          </cell>
          <cell r="F351" t="str">
            <v>箇所</v>
          </cell>
          <cell r="G351">
            <v>0</v>
          </cell>
          <cell r="H351">
            <v>0</v>
          </cell>
        </row>
        <row r="352">
          <cell r="C352" t="str">
            <v>天井点検口</v>
          </cell>
          <cell r="D352" t="str">
            <v>450角  (ｱﾙﾐｽﾊﾟﾝﾄﾞﾚﾙ用)</v>
          </cell>
          <cell r="E352">
            <v>1</v>
          </cell>
          <cell r="F352" t="str">
            <v>箇所</v>
          </cell>
          <cell r="G352">
            <v>0</v>
          </cell>
          <cell r="H352">
            <v>0</v>
          </cell>
        </row>
        <row r="353">
          <cell r="C353" t="str">
            <v>（外　部）小　計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5">
          <cell r="C355" t="str">
            <v>（内　部）</v>
          </cell>
        </row>
        <row r="356">
          <cell r="C356" t="str">
            <v>床見切</v>
          </cell>
          <cell r="D356" t="str">
            <v>SUS 304  4X12</v>
          </cell>
          <cell r="E356">
            <v>4.5</v>
          </cell>
          <cell r="F356" t="str">
            <v>ｍ</v>
          </cell>
          <cell r="G356">
            <v>0</v>
          </cell>
          <cell r="H356">
            <v>0</v>
          </cell>
        </row>
        <row r="357">
          <cell r="C357" t="str">
            <v>OA部すべり止め</v>
          </cell>
          <cell r="D357" t="str">
            <v>ｽﾃﾝﾚｽ製 W=30 ｺﾞﾑ入り</v>
          </cell>
          <cell r="E357">
            <v>17.600000000000001</v>
          </cell>
          <cell r="F357" t="str">
            <v>ｍ</v>
          </cell>
          <cell r="G357">
            <v>0</v>
          </cell>
          <cell r="H357">
            <v>0</v>
          </cell>
        </row>
        <row r="358">
          <cell r="C358" t="str">
            <v>階段すべり止め</v>
          </cell>
          <cell r="D358" t="str">
            <v>ｽﾃﾝﾚｽ製 W=35 ｺﾞﾑ入り</v>
          </cell>
          <cell r="E358">
            <v>244</v>
          </cell>
          <cell r="F358" t="str">
            <v>ｍ</v>
          </cell>
          <cell r="G358">
            <v>0</v>
          </cell>
          <cell r="H358">
            <v>0</v>
          </cell>
        </row>
        <row r="359">
          <cell r="C359" t="str">
            <v>床･踏面  ﾜｲﾔｰﾒｯｼｭ</v>
          </cell>
          <cell r="D359" t="str">
            <v>3.2φ-50X50</v>
          </cell>
          <cell r="E359">
            <v>157</v>
          </cell>
          <cell r="F359" t="str">
            <v>㎡</v>
          </cell>
          <cell r="G359">
            <v>0</v>
          </cell>
          <cell r="H359">
            <v>0</v>
          </cell>
        </row>
        <row r="360">
          <cell r="C360" t="str">
            <v>排水溝  ｸﾞﾚｰﾁﾝｸﾞ</v>
          </cell>
          <cell r="D360" t="str">
            <v>W=200  厚25  ｽﾁｰﾙ  枠共</v>
          </cell>
          <cell r="E360">
            <v>12.6</v>
          </cell>
          <cell r="F360" t="str">
            <v>ｍ</v>
          </cell>
          <cell r="G360">
            <v>0</v>
          </cell>
          <cell r="H360">
            <v>0</v>
          </cell>
        </row>
        <row r="361">
          <cell r="C361" t="str">
            <v>集水桝蓋  ｸﾞﾚｰﾁﾝｸﾞ</v>
          </cell>
          <cell r="D361" t="str">
            <v>600X600  厚25  ｽﾁｰﾙ  枠共</v>
          </cell>
          <cell r="E361">
            <v>1</v>
          </cell>
          <cell r="F361" t="str">
            <v>箇所</v>
          </cell>
          <cell r="G361">
            <v>0</v>
          </cell>
          <cell r="H361">
            <v>0</v>
          </cell>
        </row>
        <row r="362">
          <cell r="C362" t="str">
            <v>集水桝蓋  ｸﾞﾚｰﾁﾝｸﾞ</v>
          </cell>
          <cell r="D362" t="str">
            <v>1000X1000  厚25  ｽﾁｰﾙ  2分割  枠共</v>
          </cell>
          <cell r="E362">
            <v>1</v>
          </cell>
          <cell r="F362" t="str">
            <v>箇所</v>
          </cell>
          <cell r="G362">
            <v>0</v>
          </cell>
          <cell r="H362">
            <v>0</v>
          </cell>
        </row>
        <row r="363">
          <cell r="C363" t="str">
            <v>集水桝蓋</v>
          </cell>
          <cell r="D363" t="str">
            <v>鋳鉄製  600角  防水･防臭型</v>
          </cell>
          <cell r="E363">
            <v>1</v>
          </cell>
          <cell r="F363" t="str">
            <v>箇所</v>
          </cell>
          <cell r="G363">
            <v>0</v>
          </cell>
          <cell r="H363">
            <v>0</v>
          </cell>
        </row>
        <row r="364">
          <cell r="C364" t="str">
            <v>配線ﾋﾟｯﾄ蓋</v>
          </cell>
          <cell r="D364" t="str">
            <v>厚3.2  CPL既製品W=200  ｱﾙﾐ枠共</v>
          </cell>
          <cell r="E364">
            <v>120</v>
          </cell>
          <cell r="F364" t="str">
            <v>ｍ</v>
          </cell>
          <cell r="G364">
            <v>0</v>
          </cell>
          <cell r="H364">
            <v>0</v>
          </cell>
        </row>
        <row r="365">
          <cell r="C365" t="str">
            <v>ﾎﾞｰﾄﾞ出隅</v>
          </cell>
          <cell r="D365" t="str">
            <v>亜鉛鉄板製</v>
          </cell>
          <cell r="E365">
            <v>604</v>
          </cell>
          <cell r="F365" t="str">
            <v>ｍ</v>
          </cell>
          <cell r="G365">
            <v>0</v>
          </cell>
          <cell r="H365">
            <v>0</v>
          </cell>
        </row>
        <row r="366">
          <cell r="C366" t="str">
            <v>軽量鉄骨壁下地</v>
          </cell>
          <cell r="D366" t="str">
            <v>65形、@450</v>
          </cell>
          <cell r="E366">
            <v>1832</v>
          </cell>
          <cell r="F366" t="str">
            <v>㎡</v>
          </cell>
          <cell r="G366">
            <v>0</v>
          </cell>
          <cell r="H366">
            <v>0</v>
          </cell>
        </row>
        <row r="367">
          <cell r="C367" t="str">
            <v>ﾗｲﾆﾝｸﾞ  軽量鉄骨壁下地</v>
          </cell>
          <cell r="D367" t="str">
            <v>65形、@450</v>
          </cell>
          <cell r="E367">
            <v>56.7</v>
          </cell>
          <cell r="F367" t="str">
            <v>㎡</v>
          </cell>
          <cell r="G367">
            <v>0</v>
          </cell>
          <cell r="H367">
            <v>0</v>
          </cell>
        </row>
        <row r="368">
          <cell r="C368" t="str">
            <v>開口部等補強</v>
          </cell>
          <cell r="D368" t="str">
            <v>壁用</v>
          </cell>
          <cell r="E368" t="str">
            <v>一 式</v>
          </cell>
          <cell r="F368">
            <v>1897800</v>
          </cell>
          <cell r="G368">
            <v>1897800</v>
          </cell>
          <cell r="H368">
            <v>1897800</v>
          </cell>
        </row>
        <row r="369">
          <cell r="C369" t="str">
            <v>軽量鉄骨天井下地</v>
          </cell>
          <cell r="D369" t="str">
            <v>19形、@225</v>
          </cell>
          <cell r="E369">
            <v>2787</v>
          </cell>
          <cell r="F369" t="str">
            <v>㎡</v>
          </cell>
          <cell r="G369">
            <v>0</v>
          </cell>
          <cell r="H369">
            <v>0</v>
          </cell>
        </row>
        <row r="370">
          <cell r="C370" t="str">
            <v>軽量鉄骨天井下地</v>
          </cell>
          <cell r="D370" t="str">
            <v>19形、@300</v>
          </cell>
          <cell r="E370">
            <v>10</v>
          </cell>
          <cell r="F370" t="str">
            <v>㎡</v>
          </cell>
          <cell r="G370">
            <v>0</v>
          </cell>
          <cell r="H370">
            <v>0</v>
          </cell>
        </row>
        <row r="371">
          <cell r="C371" t="str">
            <v>軽量鉄骨天井下地</v>
          </cell>
          <cell r="D371" t="str">
            <v>19形、@360</v>
          </cell>
          <cell r="E371">
            <v>313</v>
          </cell>
          <cell r="F371" t="str">
            <v>㎡</v>
          </cell>
          <cell r="G371">
            <v>0</v>
          </cell>
          <cell r="H371">
            <v>0</v>
          </cell>
        </row>
        <row r="372">
          <cell r="C372" t="str">
            <v>開口部等補強</v>
          </cell>
          <cell r="D372" t="str">
            <v>天井用</v>
          </cell>
          <cell r="E372" t="str">
            <v>一 式</v>
          </cell>
          <cell r="F372">
            <v>1796900</v>
          </cell>
          <cell r="G372">
            <v>1796900</v>
          </cell>
          <cell r="H372">
            <v>1796900</v>
          </cell>
        </row>
        <row r="373">
          <cell r="C373" t="str">
            <v>天井下地用ｲﾝｻｰﾄ</v>
          </cell>
          <cell r="D373" t="str">
            <v>鋳鉄</v>
          </cell>
          <cell r="E373" t="str">
            <v>一 式</v>
          </cell>
          <cell r="F373">
            <v>845400</v>
          </cell>
          <cell r="G373">
            <v>845400</v>
          </cell>
          <cell r="H373">
            <v>845400</v>
          </cell>
        </row>
        <row r="374">
          <cell r="C374" t="str">
            <v>廻縁</v>
          </cell>
          <cell r="D374" t="str">
            <v>塩ビ  化粧石膏ﾎﾞｰﾄﾞ用</v>
          </cell>
          <cell r="E374">
            <v>2216</v>
          </cell>
          <cell r="F374" t="str">
            <v>ｍ</v>
          </cell>
          <cell r="G374">
            <v>0</v>
          </cell>
          <cell r="H374">
            <v>0</v>
          </cell>
        </row>
        <row r="375">
          <cell r="C375" t="str">
            <v>廻縁</v>
          </cell>
          <cell r="D375" t="str">
            <v>塩ビ  岩綿吸音板用</v>
          </cell>
          <cell r="E375">
            <v>133</v>
          </cell>
          <cell r="F375" t="str">
            <v>ｍ</v>
          </cell>
          <cell r="G375">
            <v>0</v>
          </cell>
          <cell r="H375">
            <v>0</v>
          </cell>
        </row>
        <row r="376">
          <cell r="C376" t="str">
            <v>軽量鉄骨下り天井下地</v>
          </cell>
          <cell r="D376" t="str">
            <v>19形</v>
          </cell>
          <cell r="E376">
            <v>20</v>
          </cell>
          <cell r="F376" t="str">
            <v>㎡</v>
          </cell>
          <cell r="G376">
            <v>0</v>
          </cell>
          <cell r="H376">
            <v>0</v>
          </cell>
        </row>
        <row r="377">
          <cell r="C377" t="str">
            <v>下り天井見切縁</v>
          </cell>
          <cell r="D377" t="str">
            <v>塩ビ</v>
          </cell>
          <cell r="E377">
            <v>42.2</v>
          </cell>
          <cell r="F377" t="str">
            <v>ｍ</v>
          </cell>
          <cell r="G377">
            <v>0</v>
          </cell>
          <cell r="H377">
            <v>0</v>
          </cell>
        </row>
        <row r="378">
          <cell r="C378" t="str">
            <v>下り天井見切縁</v>
          </cell>
          <cell r="D378" t="str">
            <v>ｱﾙﾐ  15X25</v>
          </cell>
          <cell r="E378">
            <v>15.1</v>
          </cell>
          <cell r="F378" t="str">
            <v>ｍ</v>
          </cell>
          <cell r="G378">
            <v>0</v>
          </cell>
          <cell r="H378">
            <v>0</v>
          </cell>
        </row>
        <row r="379">
          <cell r="C379" t="str">
            <v>階段手摺</v>
          </cell>
          <cell r="D379" t="str">
            <v>H=1100  平部
手摺:ﾋﾞﾆｰﾙ製φ34</v>
          </cell>
          <cell r="E379">
            <v>1.2</v>
          </cell>
          <cell r="F379" t="str">
            <v>ｍ</v>
          </cell>
          <cell r="G379">
            <v>0</v>
          </cell>
          <cell r="H379">
            <v>0</v>
          </cell>
        </row>
        <row r="380">
          <cell r="C380" t="str">
            <v>階段手摺</v>
          </cell>
          <cell r="D380" t="str">
            <v>H=900  段部
手摺:ﾋﾞﾆｰﾙ製φ34</v>
          </cell>
          <cell r="E380">
            <v>62.8</v>
          </cell>
          <cell r="F380" t="str">
            <v>ｍ</v>
          </cell>
          <cell r="G380">
            <v>0</v>
          </cell>
          <cell r="H380">
            <v>0</v>
          </cell>
        </row>
        <row r="381">
          <cell r="C381" t="str">
            <v>階段壁付手摺</v>
          </cell>
          <cell r="D381" t="str">
            <v>壁ﾌﾞﾗｹｯﾄ亜鉛ﾀﾞｲｶｽﾄ@1000  ﾋﾞﾆｰﾙ製φ34</v>
          </cell>
          <cell r="E381">
            <v>87.4</v>
          </cell>
          <cell r="F381" t="str">
            <v>ｍ</v>
          </cell>
          <cell r="G381">
            <v>0</v>
          </cell>
          <cell r="H381">
            <v>0</v>
          </cell>
        </row>
        <row r="382">
          <cell r="C382" t="str">
            <v>ﾗｳﾝｼﾞ  手摺</v>
          </cell>
          <cell r="D382" t="str">
            <v>H=1100  手摺:SUS304  φ38X1.5</v>
          </cell>
          <cell r="E382">
            <v>5.8</v>
          </cell>
          <cell r="F382" t="str">
            <v>ｍ</v>
          </cell>
          <cell r="G382">
            <v>0</v>
          </cell>
          <cell r="H382">
            <v>0</v>
          </cell>
        </row>
        <row r="383">
          <cell r="C383" t="str">
            <v>同上手摺下見切金物</v>
          </cell>
          <cell r="D383" t="str">
            <v>SUS304  30X30X1.5  HL</v>
          </cell>
          <cell r="E383">
            <v>5.8</v>
          </cell>
          <cell r="F383" t="str">
            <v>ｍ</v>
          </cell>
          <cell r="G383">
            <v>0</v>
          </cell>
          <cell r="H383">
            <v>0</v>
          </cell>
        </row>
        <row r="384">
          <cell r="C384" t="str">
            <v>暗幕ﾎﾞｯｸｽ</v>
          </cell>
          <cell r="D384" t="str">
            <v>ｱﾙﾐ既製品  150X80 糸=370下地金物共</v>
          </cell>
          <cell r="E384">
            <v>21.4</v>
          </cell>
          <cell r="F384" t="str">
            <v>ｍ</v>
          </cell>
          <cell r="G384">
            <v>0</v>
          </cell>
          <cell r="H384">
            <v>0</v>
          </cell>
        </row>
        <row r="385">
          <cell r="C385" t="str">
            <v>ｽｸﾘｰﾝﾎﾞｯｸｽ</v>
          </cell>
          <cell r="D385" t="str">
            <v>ｱﾙﾐ既製品  150X80 糸=370  下地金物共</v>
          </cell>
          <cell r="E385">
            <v>9</v>
          </cell>
          <cell r="F385" t="str">
            <v>ｍ</v>
          </cell>
          <cell r="G385">
            <v>0</v>
          </cell>
          <cell r="H385">
            <v>0</v>
          </cell>
        </row>
        <row r="386">
          <cell r="C386" t="str">
            <v>ｻｯｼｭ取合方立</v>
          </cell>
          <cell r="D386" t="str">
            <v>129X85  ｽﾁｰﾙPL-1.6+PL-2.3</v>
          </cell>
          <cell r="E386">
            <v>10.199999999999999</v>
          </cell>
          <cell r="F386" t="str">
            <v>ｍ</v>
          </cell>
          <cell r="G386">
            <v>0</v>
          </cell>
          <cell r="H386">
            <v>0</v>
          </cell>
        </row>
        <row r="387">
          <cell r="C387" t="str">
            <v>ﾃﾚﾋﾞﾊﾝｶﾞｰ</v>
          </cell>
          <cell r="D387" t="str">
            <v>既製品</v>
          </cell>
          <cell r="E387">
            <v>6</v>
          </cell>
          <cell r="F387" t="str">
            <v>箇所</v>
          </cell>
          <cell r="G387">
            <v>0</v>
          </cell>
          <cell r="H387">
            <v>0</v>
          </cell>
        </row>
        <row r="388">
          <cell r="C388" t="str">
            <v>吊ﾘﾌｯｸ</v>
          </cell>
          <cell r="D388" t="str">
            <v>φ22  3t用</v>
          </cell>
          <cell r="E388">
            <v>1</v>
          </cell>
          <cell r="F388" t="str">
            <v>箇所</v>
          </cell>
          <cell r="G388">
            <v>0</v>
          </cell>
          <cell r="H388">
            <v>0</v>
          </cell>
        </row>
        <row r="389">
          <cell r="C389" t="str">
            <v>流し前水切</v>
          </cell>
          <cell r="D389" t="str">
            <v>W=150  L=600  SUS304  厚0.6加工  HL</v>
          </cell>
          <cell r="E389">
            <v>8</v>
          </cell>
          <cell r="F389" t="str">
            <v>箇所</v>
          </cell>
          <cell r="G389">
            <v>0</v>
          </cell>
          <cell r="H389">
            <v>0</v>
          </cell>
        </row>
        <row r="390">
          <cell r="C390" t="str">
            <v>流し前水切</v>
          </cell>
          <cell r="D390" t="str">
            <v>W=150  L=800  SUS304  厚0.6加工  HL</v>
          </cell>
          <cell r="E390">
            <v>2</v>
          </cell>
          <cell r="F390" t="str">
            <v>箇所</v>
          </cell>
          <cell r="G390">
            <v>0</v>
          </cell>
          <cell r="H390">
            <v>0</v>
          </cell>
        </row>
        <row r="391">
          <cell r="C391" t="str">
            <v>流し前水切</v>
          </cell>
          <cell r="D391" t="str">
            <v>W=150  L=900  SUS304  厚0.6加工  HL</v>
          </cell>
          <cell r="E391">
            <v>1</v>
          </cell>
          <cell r="F391" t="str">
            <v>箇所</v>
          </cell>
          <cell r="G391">
            <v>0</v>
          </cell>
          <cell r="H391">
            <v>0</v>
          </cell>
        </row>
        <row r="392">
          <cell r="C392" t="str">
            <v>流し前水切</v>
          </cell>
          <cell r="D392" t="str">
            <v>W=150  L=1000  SUS304  厚0.6加工  HL</v>
          </cell>
          <cell r="E392">
            <v>1</v>
          </cell>
          <cell r="F392" t="str">
            <v>箇所</v>
          </cell>
          <cell r="G392">
            <v>0</v>
          </cell>
          <cell r="H392">
            <v>0</v>
          </cell>
        </row>
        <row r="393">
          <cell r="C393" t="str">
            <v>流し前水切</v>
          </cell>
          <cell r="D393" t="str">
            <v>W=150  L=1200  SUS304  厚0.6加工  HL</v>
          </cell>
          <cell r="E393">
            <v>7</v>
          </cell>
          <cell r="F393" t="str">
            <v>箇所</v>
          </cell>
          <cell r="G393">
            <v>0</v>
          </cell>
          <cell r="H393">
            <v>0</v>
          </cell>
        </row>
        <row r="394">
          <cell r="C394" t="str">
            <v>流し前水切</v>
          </cell>
          <cell r="D394" t="str">
            <v>W=150  L=1500  SUS304  厚0.6加工  HL</v>
          </cell>
          <cell r="E394">
            <v>1</v>
          </cell>
          <cell r="F394" t="str">
            <v>箇所</v>
          </cell>
          <cell r="G394">
            <v>0</v>
          </cell>
          <cell r="H394">
            <v>0</v>
          </cell>
        </row>
        <row r="395">
          <cell r="C395" t="str">
            <v>流し前水切</v>
          </cell>
          <cell r="D395" t="str">
            <v>W=150  L=1800  SUS304  厚0.6加工  HL</v>
          </cell>
          <cell r="E395">
            <v>1</v>
          </cell>
          <cell r="F395" t="str">
            <v>箇所</v>
          </cell>
          <cell r="G395">
            <v>0</v>
          </cell>
          <cell r="H395">
            <v>0</v>
          </cell>
        </row>
        <row r="396">
          <cell r="C396" t="str">
            <v>流し前水切</v>
          </cell>
          <cell r="D396" t="str">
            <v>W=250  L=1800  SUS304  厚0.6加工  HL</v>
          </cell>
          <cell r="E396">
            <v>7</v>
          </cell>
          <cell r="F396" t="str">
            <v>箇所</v>
          </cell>
          <cell r="G396">
            <v>0</v>
          </cell>
          <cell r="H396">
            <v>0</v>
          </cell>
        </row>
        <row r="397">
          <cell r="C397" t="str">
            <v>外壁貫通孔</v>
          </cell>
          <cell r="D397" t="str">
            <v>VU75A  L=590  下部  ｸｰﾗｰｷｬｯﾌﾟ･ﾍﾞﾝﾄｷｬｯﾌﾟ共</v>
          </cell>
          <cell r="E397">
            <v>6</v>
          </cell>
          <cell r="F397" t="str">
            <v>箇所</v>
          </cell>
          <cell r="G397">
            <v>0</v>
          </cell>
          <cell r="H397">
            <v>0</v>
          </cell>
        </row>
        <row r="398">
          <cell r="C398" t="str">
            <v>外壁貫通孔</v>
          </cell>
          <cell r="D398" t="str">
            <v>VU75A  L=1050  上部  ｸｰﾗｰｷｬｯﾌﾟﾟ共</v>
          </cell>
          <cell r="E398">
            <v>6</v>
          </cell>
          <cell r="F398" t="str">
            <v>箇所</v>
          </cell>
          <cell r="G398">
            <v>0</v>
          </cell>
          <cell r="H398">
            <v>0</v>
          </cell>
        </row>
        <row r="399">
          <cell r="C399" t="str">
            <v>天井点検口</v>
          </cell>
          <cell r="D399" t="str">
            <v>450角　材工共　　　　　　　　　　</v>
          </cell>
          <cell r="E399">
            <v>118</v>
          </cell>
          <cell r="F399" t="str">
            <v>箇所</v>
          </cell>
          <cell r="G399">
            <v>0</v>
          </cell>
          <cell r="H399">
            <v>0</v>
          </cell>
        </row>
        <row r="400">
          <cell r="C400" t="str">
            <v>天井点検口</v>
          </cell>
          <cell r="D400" t="str">
            <v>600角　材工共　　　　　　　　　　</v>
          </cell>
          <cell r="E400">
            <v>43</v>
          </cell>
          <cell r="F400" t="str">
            <v>箇所</v>
          </cell>
          <cell r="G400">
            <v>0</v>
          </cell>
          <cell r="H400">
            <v>0</v>
          </cell>
        </row>
        <row r="401">
          <cell r="C401" t="str">
            <v>（内　部）小　計</v>
          </cell>
          <cell r="D401">
            <v>4540100</v>
          </cell>
          <cell r="E401">
            <v>4540100</v>
          </cell>
          <cell r="F401">
            <v>4540100</v>
          </cell>
          <cell r="G401">
            <v>4540100</v>
          </cell>
          <cell r="H401">
            <v>4540100</v>
          </cell>
        </row>
        <row r="403">
          <cell r="C403" t="str">
            <v>小　計</v>
          </cell>
          <cell r="D403">
            <v>4540100</v>
          </cell>
          <cell r="E403">
            <v>4540100</v>
          </cell>
          <cell r="F403">
            <v>4540100</v>
          </cell>
          <cell r="G403">
            <v>4540100</v>
          </cell>
          <cell r="H403">
            <v>4540100</v>
          </cell>
        </row>
        <row r="405">
          <cell r="B405" t="str">
            <v>（13）左　官</v>
          </cell>
        </row>
        <row r="406">
          <cell r="C406" t="str">
            <v>（外　部）</v>
          </cell>
        </row>
        <row r="407">
          <cell r="C407" t="str">
            <v>床ｺﾝｸﾘｰﾄこて仕上げ</v>
          </cell>
          <cell r="D407" t="str">
            <v>仕上げのまま</v>
          </cell>
          <cell r="E407">
            <v>120</v>
          </cell>
          <cell r="F407" t="str">
            <v>㎡</v>
          </cell>
          <cell r="G407">
            <v>0</v>
          </cell>
          <cell r="H407">
            <v>0</v>
          </cell>
        </row>
        <row r="408">
          <cell r="C408" t="str">
            <v>床ｺﾝｸﾘｰﾄこて仕上げ</v>
          </cell>
          <cell r="D408" t="str">
            <v>薄物仕上げ</v>
          </cell>
          <cell r="E408">
            <v>46.5</v>
          </cell>
          <cell r="F408" t="str">
            <v>㎡</v>
          </cell>
          <cell r="G408">
            <v>0</v>
          </cell>
          <cell r="H408">
            <v>0</v>
          </cell>
        </row>
        <row r="409">
          <cell r="C409" t="str">
            <v>床ｺﾝｸﾘｰﾄこて仕上げ</v>
          </cell>
          <cell r="D409" t="str">
            <v>厚物仕上げ  (防水下)</v>
          </cell>
          <cell r="E409">
            <v>813</v>
          </cell>
          <cell r="F409" t="str">
            <v>㎡</v>
          </cell>
          <cell r="G409">
            <v>0</v>
          </cell>
          <cell r="H409">
            <v>0</v>
          </cell>
        </row>
        <row r="410">
          <cell r="C410" t="str">
            <v>床ﾓﾙﾀﾙ塗</v>
          </cell>
          <cell r="D410">
            <v>42.7</v>
          </cell>
          <cell r="E410">
            <v>42.7</v>
          </cell>
          <cell r="F410" t="str">
            <v>㎡</v>
          </cell>
          <cell r="G410">
            <v>0</v>
          </cell>
          <cell r="H410">
            <v>0</v>
          </cell>
        </row>
        <row r="411">
          <cell r="C411" t="str">
            <v>床ﾓﾙﾀﾙ塗</v>
          </cell>
          <cell r="D411" t="str">
            <v>厚60</v>
          </cell>
          <cell r="E411">
            <v>91.8</v>
          </cell>
          <cell r="F411" t="str">
            <v>㎡</v>
          </cell>
          <cell r="G411">
            <v>0</v>
          </cell>
          <cell r="H411">
            <v>0</v>
          </cell>
        </row>
        <row r="412">
          <cell r="C412" t="str">
            <v>床ﾀｲﾙ下地ﾓﾙﾀﾙ塗</v>
          </cell>
          <cell r="D412" t="str">
            <v>300角ﾀｲﾙ下</v>
          </cell>
          <cell r="E412">
            <v>47.4</v>
          </cell>
          <cell r="F412" t="str">
            <v>㎡</v>
          </cell>
          <cell r="G412">
            <v>0</v>
          </cell>
          <cell r="H412">
            <v>0</v>
          </cell>
        </row>
        <row r="413">
          <cell r="C413" t="str">
            <v>立下りﾀｲﾙ下地ﾓﾙﾀﾙ塗</v>
          </cell>
          <cell r="D413" t="str">
            <v>300角ﾀｲﾙ下</v>
          </cell>
          <cell r="E413">
            <v>3</v>
          </cell>
          <cell r="F413" t="str">
            <v>㎡</v>
          </cell>
          <cell r="G413">
            <v>0</v>
          </cell>
          <cell r="H413">
            <v>0</v>
          </cell>
        </row>
        <row r="414">
          <cell r="C414" t="str">
            <v>階段仕上げﾓﾙﾀﾙ塗</v>
          </cell>
          <cell r="D414" t="str">
            <v>厚50</v>
          </cell>
          <cell r="E414">
            <v>54.9</v>
          </cell>
          <cell r="F414" t="str">
            <v>㎡</v>
          </cell>
          <cell r="G414">
            <v>0</v>
          </cell>
          <cell r="H414">
            <v>0</v>
          </cell>
        </row>
        <row r="415">
          <cell r="C415" t="str">
            <v>幅木 ﾓﾙﾀﾙ塗</v>
          </cell>
          <cell r="D415" t="str">
            <v>H=100</v>
          </cell>
          <cell r="E415">
            <v>35.4</v>
          </cell>
          <cell r="F415" t="str">
            <v>ｍ</v>
          </cell>
          <cell r="G415">
            <v>0</v>
          </cell>
          <cell r="H415">
            <v>0</v>
          </cell>
        </row>
        <row r="416">
          <cell r="C416" t="str">
            <v>建具周囲モルタル充てん</v>
          </cell>
          <cell r="D416" t="str">
            <v>防水モルタル</v>
          </cell>
          <cell r="E416">
            <v>1028</v>
          </cell>
          <cell r="F416" t="str">
            <v>ｍ</v>
          </cell>
          <cell r="G416">
            <v>0</v>
          </cell>
          <cell r="H416">
            <v>0</v>
          </cell>
        </row>
        <row r="417">
          <cell r="C417" t="str">
            <v>下地調整塗材塗り</v>
          </cell>
          <cell r="D417">
            <v>3604</v>
          </cell>
          <cell r="E417">
            <v>3604</v>
          </cell>
          <cell r="F417" t="str">
            <v>㎡</v>
          </cell>
          <cell r="G417">
            <v>0</v>
          </cell>
          <cell r="H417">
            <v>0</v>
          </cell>
        </row>
        <row r="418">
          <cell r="C418" t="str">
            <v>（外　部）小　計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20">
          <cell r="C420" t="str">
            <v>（内　部）</v>
          </cell>
        </row>
        <row r="421">
          <cell r="C421" t="str">
            <v>床ｺﾝｸﾘｰﾄ木こて仕上げ</v>
          </cell>
          <cell r="D421" t="str">
            <v>仕上げのまま</v>
          </cell>
          <cell r="E421">
            <v>414</v>
          </cell>
          <cell r="F421" t="str">
            <v>㎡</v>
          </cell>
          <cell r="G421">
            <v>0</v>
          </cell>
          <cell r="H421">
            <v>0</v>
          </cell>
        </row>
        <row r="422">
          <cell r="C422" t="str">
            <v>床ｺﾝｸﾘｰﾄこて仕上げ</v>
          </cell>
          <cell r="D422" t="str">
            <v>仕上げのまま</v>
          </cell>
          <cell r="E422">
            <v>672</v>
          </cell>
          <cell r="F422" t="str">
            <v>㎡</v>
          </cell>
          <cell r="G422">
            <v>0</v>
          </cell>
          <cell r="H422">
            <v>0</v>
          </cell>
        </row>
        <row r="423">
          <cell r="C423" t="str">
            <v>床ｺﾝｸﾘｰﾄこて仕上げ</v>
          </cell>
          <cell r="D423" t="str">
            <v>薄物仕上げ</v>
          </cell>
          <cell r="E423">
            <v>2962</v>
          </cell>
          <cell r="F423" t="str">
            <v>㎡</v>
          </cell>
          <cell r="G423">
            <v>0</v>
          </cell>
          <cell r="H423">
            <v>0</v>
          </cell>
        </row>
        <row r="424">
          <cell r="C424" t="str">
            <v>床ｺﾝｸﾘｰﾄこて仕上げ</v>
          </cell>
          <cell r="D424" t="str">
            <v>厚物仕上げ</v>
          </cell>
          <cell r="E424">
            <v>209</v>
          </cell>
          <cell r="F424" t="str">
            <v>㎡</v>
          </cell>
          <cell r="G424">
            <v>0</v>
          </cell>
          <cell r="H424">
            <v>0</v>
          </cell>
        </row>
        <row r="425">
          <cell r="C425" t="str">
            <v>床ｺﾝｸﾘｰﾄこて仕上げ</v>
          </cell>
          <cell r="D425" t="str">
            <v>W=200  塗膜防水下</v>
          </cell>
          <cell r="E425">
            <v>120</v>
          </cell>
          <cell r="F425" t="str">
            <v>ｍ</v>
          </cell>
          <cell r="G425">
            <v>0</v>
          </cell>
          <cell r="H425">
            <v>0</v>
          </cell>
        </row>
        <row r="426">
          <cell r="C426" t="str">
            <v>階段防塵下地モルタル塗</v>
          </cell>
          <cell r="D426">
            <v>3</v>
          </cell>
          <cell r="E426">
            <v>3</v>
          </cell>
          <cell r="F426" t="str">
            <v>㎡</v>
          </cell>
          <cell r="G426">
            <v>0</v>
          </cell>
          <cell r="H426">
            <v>0</v>
          </cell>
        </row>
        <row r="427">
          <cell r="C427" t="str">
            <v>階段張物下地モルタル塗</v>
          </cell>
          <cell r="D427">
            <v>1.1000000000000001</v>
          </cell>
          <cell r="E427">
            <v>1.1000000000000001</v>
          </cell>
          <cell r="F427" t="str">
            <v>㎡</v>
          </cell>
          <cell r="G427">
            <v>0</v>
          </cell>
          <cell r="H427">
            <v>0</v>
          </cell>
        </row>
        <row r="428">
          <cell r="C428" t="str">
            <v>階段張物下地モルタル塗</v>
          </cell>
          <cell r="D428" t="str">
            <v>厚60</v>
          </cell>
          <cell r="E428">
            <v>157</v>
          </cell>
          <cell r="F428" t="str">
            <v>㎡</v>
          </cell>
          <cell r="G428">
            <v>0</v>
          </cell>
          <cell r="H428">
            <v>0</v>
          </cell>
        </row>
        <row r="429">
          <cell r="C429" t="str">
            <v>床ﾀｲﾙ下地ﾓﾙﾀﾙ塗</v>
          </cell>
          <cell r="D429" t="str">
            <v>ﾀｲﾙ下</v>
          </cell>
          <cell r="E429">
            <v>84</v>
          </cell>
          <cell r="F429" t="str">
            <v>㎡</v>
          </cell>
          <cell r="G429">
            <v>0</v>
          </cell>
          <cell r="H429">
            <v>0</v>
          </cell>
        </row>
        <row r="430">
          <cell r="C430" t="str">
            <v>壁ﾀｲﾙ下地ﾓﾙﾀﾙ塗</v>
          </cell>
          <cell r="D430" t="str">
            <v>ﾀｲﾙ下</v>
          </cell>
          <cell r="E430">
            <v>546</v>
          </cell>
          <cell r="F430" t="str">
            <v>㎡</v>
          </cell>
          <cell r="G430">
            <v>0</v>
          </cell>
          <cell r="H430">
            <v>0</v>
          </cell>
        </row>
        <row r="431">
          <cell r="C431" t="str">
            <v>床防水ﾓﾙﾀﾙ塗</v>
          </cell>
          <cell r="D431">
            <v>8.1999999999999993</v>
          </cell>
          <cell r="E431">
            <v>8.1999999999999993</v>
          </cell>
          <cell r="F431" t="str">
            <v>㎡</v>
          </cell>
          <cell r="G431">
            <v>0</v>
          </cell>
          <cell r="H431">
            <v>0</v>
          </cell>
        </row>
        <row r="432">
          <cell r="C432" t="str">
            <v>立上ﾘ防水ﾓﾙﾀﾙ塗</v>
          </cell>
          <cell r="D432">
            <v>33.1</v>
          </cell>
          <cell r="E432">
            <v>33.1</v>
          </cell>
          <cell r="F432" t="str">
            <v>㎡</v>
          </cell>
          <cell r="G432">
            <v>0</v>
          </cell>
          <cell r="H432">
            <v>0</v>
          </cell>
        </row>
        <row r="433">
          <cell r="C433" t="str">
            <v>排水溝防水ﾓﾙﾀﾙ塗</v>
          </cell>
          <cell r="D433" t="str">
            <v>200x150  糸=500</v>
          </cell>
          <cell r="E433">
            <v>39.200000000000003</v>
          </cell>
          <cell r="F433" t="str">
            <v>ｍ</v>
          </cell>
          <cell r="G433">
            <v>0</v>
          </cell>
          <cell r="H433">
            <v>0</v>
          </cell>
        </row>
        <row r="434">
          <cell r="C434" t="str">
            <v>建具周囲モルタル充てん</v>
          </cell>
          <cell r="D434">
            <v>189</v>
          </cell>
          <cell r="E434">
            <v>189</v>
          </cell>
          <cell r="F434" t="str">
            <v>ｍ</v>
          </cell>
          <cell r="G434">
            <v>0</v>
          </cell>
          <cell r="H434">
            <v>0</v>
          </cell>
        </row>
        <row r="435">
          <cell r="C435" t="str">
            <v>下地調整塗材塗り</v>
          </cell>
          <cell r="D435" t="str">
            <v>内壁，C-2</v>
          </cell>
          <cell r="E435">
            <v>2554</v>
          </cell>
          <cell r="F435" t="str">
            <v>㎡</v>
          </cell>
          <cell r="G435">
            <v>0</v>
          </cell>
          <cell r="H435">
            <v>0</v>
          </cell>
        </row>
        <row r="436">
          <cell r="C436" t="str">
            <v>（内　部）小　計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8">
          <cell r="C438" t="str">
            <v>小　計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40">
          <cell r="B440" t="str">
            <v>（14）建　具</v>
          </cell>
        </row>
        <row r="441">
          <cell r="C441" t="str">
            <v>ｱﾙﾐﾆｳﾑ製建具製品代</v>
          </cell>
          <cell r="D441" t="str">
            <v>一　式</v>
          </cell>
          <cell r="E441" t="str">
            <v>一　式</v>
          </cell>
          <cell r="F441">
            <v>30213300</v>
          </cell>
          <cell r="G441">
            <v>30213300</v>
          </cell>
          <cell r="H441">
            <v>30213300</v>
          </cell>
        </row>
        <row r="442">
          <cell r="C442" t="str">
            <v>ｱﾙﾐﾆｳﾑ製建具取付調整</v>
          </cell>
          <cell r="D442" t="str">
            <v>一 式</v>
          </cell>
          <cell r="E442" t="str">
            <v>一 式</v>
          </cell>
          <cell r="F442">
            <v>1142800</v>
          </cell>
          <cell r="G442">
            <v>1142800</v>
          </cell>
          <cell r="H442">
            <v>1142800</v>
          </cell>
        </row>
        <row r="443">
          <cell r="C443" t="str">
            <v>ｱﾙﾐﾆｳﾑ製建具運搬</v>
          </cell>
          <cell r="D443" t="str">
            <v>一 式</v>
          </cell>
          <cell r="E443" t="str">
            <v>一 式</v>
          </cell>
          <cell r="F443">
            <v>185000</v>
          </cell>
          <cell r="G443">
            <v>185000</v>
          </cell>
          <cell r="H443">
            <v>185000</v>
          </cell>
        </row>
        <row r="444">
          <cell r="C444" t="str">
            <v>鋼製建具製品代</v>
          </cell>
          <cell r="D444" t="str">
            <v>一 式</v>
          </cell>
          <cell r="E444" t="str">
            <v>一 式</v>
          </cell>
          <cell r="F444">
            <v>8326000</v>
          </cell>
          <cell r="G444">
            <v>8326000</v>
          </cell>
          <cell r="H444">
            <v>8326000</v>
          </cell>
        </row>
        <row r="445">
          <cell r="C445" t="str">
            <v>鋼製建具取付調整</v>
          </cell>
          <cell r="D445" t="str">
            <v>一 式</v>
          </cell>
          <cell r="E445" t="str">
            <v>一 式</v>
          </cell>
          <cell r="F445">
            <v>2809500</v>
          </cell>
          <cell r="G445">
            <v>2809500</v>
          </cell>
          <cell r="H445">
            <v>2809500</v>
          </cell>
        </row>
        <row r="446">
          <cell r="C446" t="str">
            <v>鋼製建具運搬</v>
          </cell>
          <cell r="D446" t="str">
            <v>一 式</v>
          </cell>
          <cell r="E446" t="str">
            <v>一 式</v>
          </cell>
          <cell r="F446">
            <v>721500</v>
          </cell>
          <cell r="G446">
            <v>721500</v>
          </cell>
          <cell r="H446">
            <v>721500</v>
          </cell>
        </row>
        <row r="447">
          <cell r="C447" t="str">
            <v>軽量鋼製建具製品代</v>
          </cell>
          <cell r="D447" t="str">
            <v>一 式</v>
          </cell>
          <cell r="E447" t="str">
            <v>一 式</v>
          </cell>
          <cell r="F447">
            <v>7327100</v>
          </cell>
          <cell r="G447">
            <v>7327100</v>
          </cell>
          <cell r="H447">
            <v>7327100</v>
          </cell>
        </row>
        <row r="448">
          <cell r="C448" t="str">
            <v>軽量鋼製建具取付調整</v>
          </cell>
          <cell r="D448" t="str">
            <v>一 式</v>
          </cell>
          <cell r="E448" t="str">
            <v>一 式</v>
          </cell>
          <cell r="F448">
            <v>1463900</v>
          </cell>
          <cell r="G448">
            <v>1463900</v>
          </cell>
          <cell r="H448">
            <v>1463900</v>
          </cell>
        </row>
        <row r="449">
          <cell r="C449" t="str">
            <v>軽量鋼製建具運搬</v>
          </cell>
          <cell r="D449" t="str">
            <v>一 式</v>
          </cell>
          <cell r="E449" t="str">
            <v>一 式</v>
          </cell>
          <cell r="F449">
            <v>500100</v>
          </cell>
          <cell r="G449">
            <v>500100</v>
          </cell>
          <cell r="H449">
            <v>500100</v>
          </cell>
        </row>
        <row r="450">
          <cell r="C450" t="str">
            <v>ｱﾙﾐｶｰﾃﾝｳｫｰﾙ製品代</v>
          </cell>
          <cell r="D450" t="str">
            <v>一 式</v>
          </cell>
          <cell r="E450" t="str">
            <v>一 式</v>
          </cell>
          <cell r="F450">
            <v>25587700</v>
          </cell>
          <cell r="G450">
            <v>25587700</v>
          </cell>
          <cell r="H450">
            <v>25587700</v>
          </cell>
        </row>
        <row r="451">
          <cell r="C451" t="str">
            <v>ｱﾙﾐｶｰﾃﾝｳｫｰﾙ取付調整</v>
          </cell>
          <cell r="D451" t="str">
            <v>一 式</v>
          </cell>
          <cell r="E451" t="str">
            <v>一 式</v>
          </cell>
          <cell r="F451">
            <v>8723500</v>
          </cell>
          <cell r="G451">
            <v>8723500</v>
          </cell>
          <cell r="H451">
            <v>8723500</v>
          </cell>
        </row>
        <row r="452">
          <cell r="C452" t="str">
            <v>ｱﾙﾐｶｰﾃﾝｳｫｰﾙ運搬</v>
          </cell>
          <cell r="D452" t="str">
            <v>一 式</v>
          </cell>
          <cell r="E452" t="str">
            <v>一 式</v>
          </cell>
          <cell r="F452">
            <v>760000</v>
          </cell>
          <cell r="G452">
            <v>760000</v>
          </cell>
          <cell r="H452">
            <v>760000</v>
          </cell>
        </row>
        <row r="453">
          <cell r="C453" t="str">
            <v>小　計</v>
          </cell>
          <cell r="D453">
            <v>87760400</v>
          </cell>
          <cell r="E453">
            <v>87760400</v>
          </cell>
          <cell r="F453">
            <v>87760400</v>
          </cell>
          <cell r="G453">
            <v>87760400</v>
          </cell>
          <cell r="H453">
            <v>87760400</v>
          </cell>
        </row>
        <row r="455">
          <cell r="B455" t="str">
            <v>（15）ガラス</v>
          </cell>
        </row>
        <row r="456">
          <cell r="C456" t="str">
            <v>型板ガラス</v>
          </cell>
          <cell r="D456" t="str">
            <v>厚4.0
2.18㎡以下 特寸</v>
          </cell>
          <cell r="E456">
            <v>13.6</v>
          </cell>
          <cell r="F456" t="str">
            <v>㎡</v>
          </cell>
          <cell r="G456">
            <v>0</v>
          </cell>
          <cell r="H456">
            <v>0</v>
          </cell>
        </row>
        <row r="457">
          <cell r="C457" t="str">
            <v>型板ガラス</v>
          </cell>
          <cell r="D457" t="str">
            <v>厚6.0
2.18㎡以下 特寸</v>
          </cell>
          <cell r="E457">
            <v>14</v>
          </cell>
          <cell r="F457" t="str">
            <v>㎡</v>
          </cell>
          <cell r="G457">
            <v>0</v>
          </cell>
          <cell r="H457">
            <v>0</v>
          </cell>
        </row>
        <row r="458">
          <cell r="C458" t="str">
            <v>フロート板ガラス</v>
          </cell>
          <cell r="D458" t="str">
            <v>厚5.0
2.18㎡以下 特寸</v>
          </cell>
          <cell r="E458">
            <v>442</v>
          </cell>
          <cell r="F458" t="str">
            <v>㎡</v>
          </cell>
          <cell r="G458">
            <v>0</v>
          </cell>
          <cell r="H458">
            <v>0</v>
          </cell>
        </row>
        <row r="459">
          <cell r="C459" t="str">
            <v>網入り型板ガラス</v>
          </cell>
          <cell r="D459" t="str">
            <v>厚6.8
2.18㎡以下 特寸</v>
          </cell>
          <cell r="E459">
            <v>12</v>
          </cell>
          <cell r="F459" t="str">
            <v>㎡</v>
          </cell>
          <cell r="G459">
            <v>0</v>
          </cell>
          <cell r="H459">
            <v>0</v>
          </cell>
        </row>
        <row r="460">
          <cell r="C460" t="str">
            <v>網入磨板ガラス</v>
          </cell>
          <cell r="D460" t="str">
            <v>厚6.8
2.18㎡以下 特寸</v>
          </cell>
          <cell r="E460">
            <v>20.2</v>
          </cell>
          <cell r="F460" t="str">
            <v>㎡</v>
          </cell>
          <cell r="G460">
            <v>0</v>
          </cell>
          <cell r="H460">
            <v>0</v>
          </cell>
        </row>
        <row r="461">
          <cell r="C461" t="str">
            <v>熱線吸収板ガラス</v>
          </cell>
          <cell r="D461" t="str">
            <v>厚5.0
2.18㎡以下 特寸</v>
          </cell>
          <cell r="E461">
            <v>125</v>
          </cell>
          <cell r="F461" t="str">
            <v>㎡</v>
          </cell>
          <cell r="G461">
            <v>0</v>
          </cell>
          <cell r="H461">
            <v>0</v>
          </cell>
        </row>
        <row r="462">
          <cell r="C462" t="str">
            <v>熱線吸収網入磨板ガラス</v>
          </cell>
          <cell r="D462" t="str">
            <v>厚6.8
2.18㎡以下 特寸</v>
          </cell>
          <cell r="E462">
            <v>20.399999999999999</v>
          </cell>
          <cell r="F462" t="str">
            <v>㎡</v>
          </cell>
          <cell r="G462">
            <v>0</v>
          </cell>
          <cell r="H462">
            <v>0</v>
          </cell>
        </row>
        <row r="463">
          <cell r="C463" t="str">
            <v>強化ガラス</v>
          </cell>
          <cell r="D463" t="str">
            <v>厚5.0
2.0㎡以下 特寸</v>
          </cell>
          <cell r="E463">
            <v>11.3</v>
          </cell>
          <cell r="F463" t="str">
            <v>㎡</v>
          </cell>
          <cell r="G463">
            <v>0</v>
          </cell>
          <cell r="H463">
            <v>0</v>
          </cell>
        </row>
        <row r="464">
          <cell r="C464" t="str">
            <v>強化ガラス</v>
          </cell>
          <cell r="D464" t="str">
            <v>厚6.0
2.0㎡以下 特寸</v>
          </cell>
          <cell r="E464">
            <v>3.1</v>
          </cell>
          <cell r="F464" t="str">
            <v>㎡</v>
          </cell>
          <cell r="G464">
            <v>0</v>
          </cell>
          <cell r="H464">
            <v>0</v>
          </cell>
        </row>
        <row r="465">
          <cell r="C465" t="str">
            <v>強化ガラス</v>
          </cell>
          <cell r="D465" t="str">
            <v>厚6.0
4.0㎡以下 特寸</v>
          </cell>
          <cell r="E465">
            <v>14.1</v>
          </cell>
          <cell r="F465" t="str">
            <v>㎡</v>
          </cell>
          <cell r="G465">
            <v>0</v>
          </cell>
          <cell r="H465">
            <v>0</v>
          </cell>
        </row>
        <row r="466">
          <cell r="C466" t="str">
            <v>強化ガラス</v>
          </cell>
          <cell r="D466" t="str">
            <v>厚12
2.0㎡以下 特寸</v>
          </cell>
          <cell r="E466">
            <v>7.7</v>
          </cell>
          <cell r="F466" t="str">
            <v>㎡</v>
          </cell>
          <cell r="G466">
            <v>0</v>
          </cell>
          <cell r="H466">
            <v>0</v>
          </cell>
        </row>
        <row r="467">
          <cell r="C467" t="str">
            <v>ガラス廻りシーリング</v>
          </cell>
          <cell r="D467" t="str">
            <v>両面ｼﾘｺｰﾝｼｰﾘﾝｸﾞ 5X3</v>
          </cell>
          <cell r="E467">
            <v>3017</v>
          </cell>
          <cell r="F467" t="str">
            <v>ｍ</v>
          </cell>
          <cell r="G467">
            <v>0</v>
          </cell>
          <cell r="H467">
            <v>0</v>
          </cell>
        </row>
        <row r="468">
          <cell r="C468" t="str">
            <v>ガラス廻りシーリング</v>
          </cell>
          <cell r="D468" t="str">
            <v>両面ｼﾘｺｰﾝｼｰﾘﾝｸﾞ 5X3</v>
          </cell>
          <cell r="E468">
            <v>140</v>
          </cell>
          <cell r="F468" t="str">
            <v>ｍ</v>
          </cell>
          <cell r="G468">
            <v>0</v>
          </cell>
          <cell r="H468">
            <v>0</v>
          </cell>
        </row>
        <row r="469">
          <cell r="C469" t="str">
            <v>ガラス廻りシーリング</v>
          </cell>
          <cell r="D469" t="str">
            <v>両面ｼﾘｺｰﾝｼｰﾘﾝｸﾞ 5X3</v>
          </cell>
          <cell r="E469">
            <v>3.5</v>
          </cell>
          <cell r="F469" t="str">
            <v>ｍ</v>
          </cell>
          <cell r="G469">
            <v>0</v>
          </cell>
          <cell r="H469">
            <v>0</v>
          </cell>
        </row>
        <row r="470">
          <cell r="C470" t="str">
            <v>ガラス廻りシーリング</v>
          </cell>
          <cell r="D470" t="str">
            <v>両面ｼﾘｺｰﾝｼｰﾘﾝｸﾞ 5X3</v>
          </cell>
          <cell r="E470">
            <v>3</v>
          </cell>
          <cell r="F470" t="str">
            <v>ｍ</v>
          </cell>
          <cell r="G470">
            <v>0</v>
          </cell>
          <cell r="H470">
            <v>0</v>
          </cell>
        </row>
        <row r="471">
          <cell r="C471" t="str">
            <v>衝突防止マーク</v>
          </cell>
          <cell r="D471">
            <v>8</v>
          </cell>
          <cell r="E471">
            <v>8</v>
          </cell>
          <cell r="F471" t="str">
            <v>箇所</v>
          </cell>
          <cell r="G471">
            <v>0</v>
          </cell>
          <cell r="H471">
            <v>0</v>
          </cell>
        </row>
        <row r="472">
          <cell r="C472" t="str">
            <v>ガラス清掃</v>
          </cell>
          <cell r="D472" t="str">
            <v>一 式</v>
          </cell>
          <cell r="E472" t="str">
            <v>一 式</v>
          </cell>
          <cell r="F472">
            <v>485000</v>
          </cell>
          <cell r="G472">
            <v>485000</v>
          </cell>
          <cell r="H472">
            <v>485000</v>
          </cell>
        </row>
        <row r="473">
          <cell r="C473" t="str">
            <v>小　計</v>
          </cell>
          <cell r="D473">
            <v>485000</v>
          </cell>
          <cell r="E473">
            <v>485000</v>
          </cell>
          <cell r="F473">
            <v>485000</v>
          </cell>
          <cell r="G473">
            <v>485000</v>
          </cell>
          <cell r="H473">
            <v>485000</v>
          </cell>
        </row>
        <row r="475">
          <cell r="B475" t="str">
            <v>（16）塗　装</v>
          </cell>
        </row>
        <row r="476">
          <cell r="C476" t="str">
            <v>（外　部）</v>
          </cell>
        </row>
        <row r="477">
          <cell r="C477" t="str">
            <v>ウレタン樹脂塗料塗り</v>
          </cell>
          <cell r="D477" t="str">
            <v>立とい　亜鉛ﾒｯｷ面</v>
          </cell>
          <cell r="E477">
            <v>5.6</v>
          </cell>
          <cell r="F477" t="str">
            <v>㎡</v>
          </cell>
          <cell r="G477">
            <v>0</v>
          </cell>
          <cell r="H477">
            <v>0</v>
          </cell>
        </row>
        <row r="478">
          <cell r="C478" t="str">
            <v>ウレタン樹脂塗料塗り</v>
          </cell>
          <cell r="D478" t="str">
            <v>鋼建面</v>
          </cell>
          <cell r="E478">
            <v>83.9</v>
          </cell>
          <cell r="F478" t="str">
            <v>㎡</v>
          </cell>
          <cell r="G478">
            <v>0</v>
          </cell>
          <cell r="H478">
            <v>0</v>
          </cell>
        </row>
        <row r="479">
          <cell r="C479" t="str">
            <v>常温乾燥形 
ﾌｯ素樹脂ｴﾅﾒﾙ塗</v>
          </cell>
          <cell r="D479" t="str">
            <v>手摺  亜鉛ﾒｯｷ面</v>
          </cell>
          <cell r="E479">
            <v>202</v>
          </cell>
          <cell r="F479" t="str">
            <v>㎡</v>
          </cell>
          <cell r="G479">
            <v>0</v>
          </cell>
          <cell r="H479">
            <v>0</v>
          </cell>
        </row>
        <row r="480">
          <cell r="C480" t="str">
            <v>（外　部）小　計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2">
          <cell r="C482" t="str">
            <v>（内　部）</v>
          </cell>
        </row>
        <row r="483">
          <cell r="C483" t="str">
            <v>合成樹脂エマルションペイントI種塗り(EPｰI)</v>
          </cell>
          <cell r="D483" t="str">
            <v>コンクリート面</v>
          </cell>
          <cell r="E483">
            <v>848</v>
          </cell>
          <cell r="F483" t="str">
            <v>㎡</v>
          </cell>
          <cell r="G483">
            <v>0</v>
          </cell>
          <cell r="H483">
            <v>0</v>
          </cell>
        </row>
        <row r="484">
          <cell r="C484" t="str">
            <v>合成樹脂エマルションペイントI種塗り(EPｰI)</v>
          </cell>
          <cell r="D484" t="str">
            <v>ボード面</v>
          </cell>
          <cell r="E484">
            <v>3462</v>
          </cell>
          <cell r="F484" t="str">
            <v>㎡</v>
          </cell>
          <cell r="G484">
            <v>0</v>
          </cell>
          <cell r="H484">
            <v>0</v>
          </cell>
        </row>
        <row r="485">
          <cell r="C485" t="str">
            <v>合成樹脂エマルションペイントI種塗り(EPｰI)</v>
          </cell>
          <cell r="D485" t="str">
            <v>ケイカル面</v>
          </cell>
          <cell r="E485">
            <v>20.399999999999999</v>
          </cell>
          <cell r="F485" t="str">
            <v>㎡</v>
          </cell>
          <cell r="G485">
            <v>0</v>
          </cell>
          <cell r="H485">
            <v>0</v>
          </cell>
        </row>
        <row r="486">
          <cell r="C486" t="str">
            <v>合成樹脂エマルションペイントI種塗り(EPｰI)</v>
          </cell>
          <cell r="D486" t="str">
            <v>耐火ﾎﾞｰﾄﾞ面</v>
          </cell>
          <cell r="E486">
            <v>52.9</v>
          </cell>
          <cell r="F486" t="str">
            <v>㎡</v>
          </cell>
          <cell r="G486">
            <v>0</v>
          </cell>
          <cell r="H486">
            <v>0</v>
          </cell>
        </row>
        <row r="487">
          <cell r="C487" t="str">
            <v>塩化ビニル樹脂エナメル(VE）</v>
          </cell>
          <cell r="D487" t="str">
            <v>ケイカル面</v>
          </cell>
          <cell r="E487">
            <v>25.1</v>
          </cell>
          <cell r="F487" t="str">
            <v>㎡</v>
          </cell>
          <cell r="G487">
            <v>0</v>
          </cell>
          <cell r="H487">
            <v>0</v>
          </cell>
        </row>
        <row r="488">
          <cell r="C488" t="str">
            <v>合成樹脂調合ペイント塗り(SOP)</v>
          </cell>
          <cell r="D488" t="str">
            <v>鉄骨面</v>
          </cell>
          <cell r="E488">
            <v>420</v>
          </cell>
          <cell r="F488" t="str">
            <v>㎡</v>
          </cell>
          <cell r="G488">
            <v>0</v>
          </cell>
          <cell r="H488">
            <v>0</v>
          </cell>
        </row>
        <row r="489">
          <cell r="C489" t="str">
            <v>合成樹脂調合ペイント塗り(SOP)</v>
          </cell>
          <cell r="D489" t="str">
            <v>鉄部</v>
          </cell>
          <cell r="E489">
            <v>41.1</v>
          </cell>
          <cell r="F489" t="str">
            <v>㎡</v>
          </cell>
          <cell r="G489">
            <v>0</v>
          </cell>
          <cell r="H489">
            <v>0</v>
          </cell>
        </row>
        <row r="490">
          <cell r="C490" t="str">
            <v>合成樹脂調合ペイント塗り(SOP)</v>
          </cell>
          <cell r="D490" t="str">
            <v>木部  糸=110</v>
          </cell>
          <cell r="E490">
            <v>72.099999999999994</v>
          </cell>
          <cell r="F490" t="str">
            <v>㎡</v>
          </cell>
          <cell r="G490">
            <v>0</v>
          </cell>
          <cell r="H490">
            <v>0</v>
          </cell>
        </row>
        <row r="491">
          <cell r="C491" t="str">
            <v>床防塵塗料塗ﾘ</v>
          </cell>
          <cell r="D491" t="str">
            <v>ｺﾝｸﾘｰﾄ面</v>
          </cell>
          <cell r="E491">
            <v>113</v>
          </cell>
          <cell r="F491" t="str">
            <v>㎡</v>
          </cell>
          <cell r="G491">
            <v>0</v>
          </cell>
          <cell r="H491">
            <v>0</v>
          </cell>
        </row>
        <row r="492">
          <cell r="C492" t="str">
            <v>立上ﾘ防塵塗料塗ﾘ</v>
          </cell>
          <cell r="D492" t="str">
            <v>ｺﾝｸﾘｰﾄ面</v>
          </cell>
          <cell r="E492">
            <v>8.4</v>
          </cell>
          <cell r="F492" t="str">
            <v>㎡</v>
          </cell>
          <cell r="G492">
            <v>0</v>
          </cell>
          <cell r="H492">
            <v>0</v>
          </cell>
        </row>
        <row r="493">
          <cell r="C493" t="str">
            <v>巾木防塵塗料塗ﾘ</v>
          </cell>
          <cell r="D493" t="str">
            <v>H=100  ｺﾝｸﾘｰﾄ面</v>
          </cell>
          <cell r="E493">
            <v>7.1</v>
          </cell>
          <cell r="F493" t="str">
            <v>㎡</v>
          </cell>
          <cell r="G493">
            <v>0</v>
          </cell>
          <cell r="H493">
            <v>0</v>
          </cell>
        </row>
        <row r="494">
          <cell r="C494" t="str">
            <v>階段防塵塗料塗ﾘ</v>
          </cell>
          <cell r="D494" t="str">
            <v>ﾓﾙﾀﾙ面</v>
          </cell>
          <cell r="E494">
            <v>3</v>
          </cell>
          <cell r="F494" t="str">
            <v>㎡</v>
          </cell>
          <cell r="G494">
            <v>0</v>
          </cell>
          <cell r="H494">
            <v>0</v>
          </cell>
        </row>
        <row r="495">
          <cell r="F495" t="str">
            <v>㎡</v>
          </cell>
          <cell r="G495">
            <v>0</v>
          </cell>
          <cell r="H495">
            <v>0</v>
          </cell>
        </row>
        <row r="496">
          <cell r="C496" t="str">
            <v>合成樹脂調合ペイント塗り(SOP)</v>
          </cell>
          <cell r="D496" t="str">
            <v>鋼建面</v>
          </cell>
          <cell r="E496">
            <v>806</v>
          </cell>
          <cell r="F496" t="str">
            <v>㎡</v>
          </cell>
          <cell r="G496">
            <v>0</v>
          </cell>
          <cell r="H496">
            <v>0</v>
          </cell>
        </row>
        <row r="497">
          <cell r="C497" t="str">
            <v>合成樹脂調合ペイント塗り(SOP)</v>
          </cell>
          <cell r="D497" t="str">
            <v>木建面</v>
          </cell>
          <cell r="E497">
            <v>46.8</v>
          </cell>
          <cell r="F497" t="str">
            <v>㎡</v>
          </cell>
          <cell r="G497">
            <v>0</v>
          </cell>
          <cell r="H497">
            <v>0</v>
          </cell>
        </row>
        <row r="498">
          <cell r="C498" t="str">
            <v>（内　部）小　計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</row>
        <row r="500">
          <cell r="C500" t="str">
            <v>小　計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</row>
        <row r="502">
          <cell r="B502" t="str">
            <v>（17）吹付け</v>
          </cell>
        </row>
        <row r="503">
          <cell r="C503" t="str">
            <v>（外　部）</v>
          </cell>
        </row>
        <row r="504">
          <cell r="C504" t="str">
            <v>複層仕上塗材仕上げ</v>
          </cell>
          <cell r="D504" t="str">
            <v xml:space="preserve">外壁　防水型複層塗材Ｅ  </v>
          </cell>
          <cell r="E504">
            <v>637</v>
          </cell>
          <cell r="F504" t="str">
            <v>㎡</v>
          </cell>
          <cell r="G504">
            <v>0</v>
          </cell>
          <cell r="H504">
            <v>0</v>
          </cell>
        </row>
        <row r="505">
          <cell r="C505" t="str">
            <v>複層仕上塗材仕上げ</v>
          </cell>
          <cell r="D505" t="str">
            <v xml:space="preserve">天端　防水型複層塗材Ｅ  </v>
          </cell>
          <cell r="E505">
            <v>46.5</v>
          </cell>
          <cell r="F505" t="str">
            <v>㎡</v>
          </cell>
          <cell r="G505">
            <v>0</v>
          </cell>
          <cell r="H505">
            <v>0</v>
          </cell>
        </row>
        <row r="506">
          <cell r="C506" t="str">
            <v>薄付け仕上塗材仕上げ</v>
          </cell>
          <cell r="D506" t="str">
            <v>軒天　外装薄塗材Ｅ
(ｱｸﾘﾙﾘｼﾝ)　　</v>
          </cell>
          <cell r="E506">
            <v>96.8</v>
          </cell>
          <cell r="F506" t="str">
            <v>㎡</v>
          </cell>
          <cell r="G506">
            <v>0</v>
          </cell>
          <cell r="H506">
            <v>0</v>
          </cell>
        </row>
        <row r="507">
          <cell r="C507" t="str">
            <v>（外　部）小　計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9">
          <cell r="C509" t="str">
            <v>（内　部）</v>
          </cell>
        </row>
        <row r="510">
          <cell r="C510" t="str">
            <v>薄付け仕上塗材仕上げ</v>
          </cell>
          <cell r="D510" t="str">
            <v>内装薄塗材Ｅ  コンクリート面</v>
          </cell>
          <cell r="E510">
            <v>538</v>
          </cell>
          <cell r="F510" t="str">
            <v>㎡</v>
          </cell>
          <cell r="G510">
            <v>0</v>
          </cell>
          <cell r="H510">
            <v>0</v>
          </cell>
        </row>
        <row r="511">
          <cell r="C511" t="str">
            <v>薄付け仕上塗材仕上げ</v>
          </cell>
          <cell r="D511" t="str">
            <v xml:space="preserve">内装薄塗材Ｅ  ボード面  </v>
          </cell>
          <cell r="E511">
            <v>216</v>
          </cell>
          <cell r="F511" t="str">
            <v>㎡</v>
          </cell>
          <cell r="G511">
            <v>0</v>
          </cell>
          <cell r="H511">
            <v>0</v>
          </cell>
        </row>
        <row r="512">
          <cell r="C512" t="str">
            <v>薄付け仕上塗材仕上げ</v>
          </cell>
          <cell r="D512" t="str">
            <v>内装薄塗材E  ケイカル面</v>
          </cell>
          <cell r="E512">
            <v>3.4</v>
          </cell>
          <cell r="F512" t="str">
            <v>㎡</v>
          </cell>
          <cell r="G512">
            <v>0</v>
          </cell>
          <cell r="H512">
            <v>0</v>
          </cell>
        </row>
        <row r="513">
          <cell r="C513" t="str">
            <v>ﾊﾟｰﾗｲﾄ吹付</v>
          </cell>
          <cell r="D513" t="str">
            <v>コンクリート面　天井</v>
          </cell>
          <cell r="E513">
            <v>632</v>
          </cell>
          <cell r="F513" t="str">
            <v>㎡</v>
          </cell>
          <cell r="G513">
            <v>0</v>
          </cell>
          <cell r="H513">
            <v>0</v>
          </cell>
        </row>
        <row r="514">
          <cell r="C514" t="str">
            <v>（内　部）小　計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6">
          <cell r="C516" t="str">
            <v>小　計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8">
          <cell r="B518" t="str">
            <v>（18）内外装</v>
          </cell>
        </row>
        <row r="519">
          <cell r="C519" t="str">
            <v>（内　部）</v>
          </cell>
        </row>
        <row r="520">
          <cell r="C520" t="str">
            <v>床ﾋﾞﾆｰﾙ床ｼｰﾄ貼</v>
          </cell>
          <cell r="D520" t="str">
            <v>熱溶接工法  模様入</v>
          </cell>
          <cell r="E520">
            <v>3000</v>
          </cell>
          <cell r="F520" t="str">
            <v>㎡</v>
          </cell>
          <cell r="G520">
            <v>0</v>
          </cell>
          <cell r="H520">
            <v>0</v>
          </cell>
        </row>
        <row r="521">
          <cell r="C521" t="str">
            <v>床ﾋﾞﾆｰﾙ床ｼｰﾄ貼</v>
          </cell>
          <cell r="D521" t="str">
            <v>鉄骨面  熱溶接工法  模様入</v>
          </cell>
          <cell r="E521">
            <v>40.9</v>
          </cell>
          <cell r="F521" t="str">
            <v>㎡</v>
          </cell>
          <cell r="G521">
            <v>0</v>
          </cell>
          <cell r="H521">
            <v>0</v>
          </cell>
        </row>
        <row r="522">
          <cell r="C522" t="str">
            <v>床ﾀｲﾙｶｰﾍﾟｯﾄ敷き</v>
          </cell>
          <cell r="D522">
            <v>209</v>
          </cell>
          <cell r="E522">
            <v>209</v>
          </cell>
          <cell r="F522" t="str">
            <v>㎡</v>
          </cell>
          <cell r="G522">
            <v>0</v>
          </cell>
          <cell r="H522">
            <v>0</v>
          </cell>
        </row>
        <row r="523">
          <cell r="C523" t="str">
            <v>床ﾀｲﾙｶｰﾍﾟｯﾄ敷き</v>
          </cell>
          <cell r="D523" t="str">
            <v>OAﾌﾛｱｰ面</v>
          </cell>
          <cell r="E523">
            <v>421</v>
          </cell>
          <cell r="F523" t="str">
            <v>㎡</v>
          </cell>
          <cell r="G523">
            <v>0</v>
          </cell>
          <cell r="H523">
            <v>0</v>
          </cell>
        </row>
        <row r="524">
          <cell r="C524" t="str">
            <v>床OAﾌﾛｱｰ</v>
          </cell>
          <cell r="D524" t="str">
            <v>H=100</v>
          </cell>
          <cell r="E524">
            <v>421</v>
          </cell>
          <cell r="F524" t="str">
            <v>㎡</v>
          </cell>
          <cell r="G524">
            <v>0</v>
          </cell>
          <cell r="H524">
            <v>0</v>
          </cell>
        </row>
        <row r="525">
          <cell r="C525" t="str">
            <v>ビニル幅木張り</v>
          </cell>
          <cell r="D525" t="str">
            <v>H=75</v>
          </cell>
          <cell r="E525">
            <v>1941</v>
          </cell>
          <cell r="F525" t="str">
            <v>ｍ</v>
          </cell>
          <cell r="G525">
            <v>0</v>
          </cell>
          <cell r="H525">
            <v>0</v>
          </cell>
        </row>
        <row r="526">
          <cell r="C526" t="str">
            <v>ビニル幅木張り</v>
          </cell>
          <cell r="D526" t="str">
            <v>H=100</v>
          </cell>
          <cell r="E526">
            <v>17.600000000000001</v>
          </cell>
          <cell r="F526" t="str">
            <v>ｍ</v>
          </cell>
          <cell r="G526">
            <v>0</v>
          </cell>
          <cell r="H526">
            <v>0</v>
          </cell>
        </row>
        <row r="527">
          <cell r="C527" t="str">
            <v>壁石膏ﾎﾞｰﾄﾞ</v>
          </cell>
          <cell r="D527" t="str">
            <v>厚9.5+12.5  継目処理</v>
          </cell>
          <cell r="E527">
            <v>1875</v>
          </cell>
          <cell r="F527" t="str">
            <v>㎡</v>
          </cell>
          <cell r="G527">
            <v>0</v>
          </cell>
          <cell r="H527">
            <v>0</v>
          </cell>
        </row>
        <row r="528">
          <cell r="C528" t="str">
            <v>壁石膏ﾎﾞｰﾄﾞ</v>
          </cell>
          <cell r="D528" t="str">
            <v>厚9.5+12.5  突付け</v>
          </cell>
          <cell r="E528">
            <v>48.9</v>
          </cell>
          <cell r="F528" t="str">
            <v>㎡</v>
          </cell>
          <cell r="G528">
            <v>0</v>
          </cell>
          <cell r="H528">
            <v>0</v>
          </cell>
        </row>
        <row r="529">
          <cell r="C529" t="str">
            <v>壁石膏ﾎﾞｰﾄﾞ</v>
          </cell>
          <cell r="D529" t="str">
            <v>厚12.5  継目処理+GL工法</v>
          </cell>
          <cell r="E529">
            <v>303</v>
          </cell>
          <cell r="F529" t="str">
            <v>㎡</v>
          </cell>
          <cell r="G529">
            <v>0</v>
          </cell>
          <cell r="H529">
            <v>0</v>
          </cell>
        </row>
        <row r="530">
          <cell r="C530" t="str">
            <v>壁石膏ﾎﾞｰﾄﾞ</v>
          </cell>
          <cell r="D530" t="str">
            <v>厚12.5  突付け</v>
          </cell>
          <cell r="E530">
            <v>15.7</v>
          </cell>
          <cell r="F530" t="str">
            <v>㎡</v>
          </cell>
          <cell r="G530">
            <v>0</v>
          </cell>
          <cell r="H530">
            <v>0</v>
          </cell>
        </row>
        <row r="531">
          <cell r="C531" t="str">
            <v>壁珪酸ｶﾙｼｳﾑ板</v>
          </cell>
          <cell r="D531" t="str">
            <v>厚8  継目処理</v>
          </cell>
          <cell r="E531">
            <v>32.1</v>
          </cell>
          <cell r="F531" t="str">
            <v>㎡</v>
          </cell>
          <cell r="G531">
            <v>0</v>
          </cell>
          <cell r="H531">
            <v>0</v>
          </cell>
        </row>
        <row r="532">
          <cell r="C532" t="str">
            <v>壁珪酸ｶﾙｼｳﾑ板</v>
          </cell>
          <cell r="D532" t="str">
            <v>厚8  突付け</v>
          </cell>
          <cell r="E532">
            <v>228</v>
          </cell>
          <cell r="F532" t="str">
            <v>㎡</v>
          </cell>
          <cell r="G532">
            <v>0</v>
          </cell>
          <cell r="H532">
            <v>0</v>
          </cell>
        </row>
        <row r="533">
          <cell r="C533" t="str">
            <v>壁珪酸ｶﾙｼｳﾑ板</v>
          </cell>
          <cell r="D533" t="str">
            <v>厚8  突付け  ﾗﾜﾝ合板(T-1)厚25共</v>
          </cell>
          <cell r="E533">
            <v>50</v>
          </cell>
          <cell r="F533" t="str">
            <v>㎡</v>
          </cell>
          <cell r="G533">
            <v>0</v>
          </cell>
          <cell r="H533">
            <v>0</v>
          </cell>
        </row>
        <row r="534">
          <cell r="C534" t="str">
            <v>壁珪酸ｶﾙｼｳﾑ板</v>
          </cell>
          <cell r="D534" t="str">
            <v>厚8  突付け+GL工法</v>
          </cell>
          <cell r="E534">
            <v>2.4</v>
          </cell>
          <cell r="F534" t="str">
            <v>㎡</v>
          </cell>
          <cell r="G534">
            <v>0</v>
          </cell>
          <cell r="H534">
            <v>0</v>
          </cell>
        </row>
        <row r="535">
          <cell r="C535" t="str">
            <v>壁珪酸ｶﾙｼｳﾑ板</v>
          </cell>
          <cell r="D535" t="str">
            <v>厚35  突付け（天井内）</v>
          </cell>
          <cell r="E535">
            <v>217</v>
          </cell>
          <cell r="F535" t="str">
            <v>㎡</v>
          </cell>
          <cell r="G535">
            <v>0</v>
          </cell>
          <cell r="H535">
            <v>0</v>
          </cell>
        </row>
        <row r="536">
          <cell r="C536" t="str">
            <v>壁ﾋﾞﾆｰﾙｸﾛｽ</v>
          </cell>
          <cell r="D536">
            <v>107</v>
          </cell>
          <cell r="E536">
            <v>107</v>
          </cell>
          <cell r="F536" t="str">
            <v>㎡</v>
          </cell>
          <cell r="G536">
            <v>0</v>
          </cell>
          <cell r="H536">
            <v>0</v>
          </cell>
        </row>
        <row r="537">
          <cell r="C537" t="str">
            <v>天井ﾛｯｸｳｰﾙ吸音板</v>
          </cell>
          <cell r="D537" t="str">
            <v>厚12  石膏ﾎﾞｰﾄﾞ厚9.5共</v>
          </cell>
          <cell r="E537">
            <v>188</v>
          </cell>
          <cell r="F537" t="str">
            <v>㎡</v>
          </cell>
          <cell r="G537">
            <v>0</v>
          </cell>
          <cell r="H537">
            <v>0</v>
          </cell>
        </row>
        <row r="538">
          <cell r="C538" t="str">
            <v>天井ﾛｯｸｳｰﾙ吸音板</v>
          </cell>
          <cell r="D538" t="str">
            <v>厚12(ﾘﾌﾞ)  石膏ﾎﾞｰﾄﾞ厚9.5共</v>
          </cell>
          <cell r="E538">
            <v>125</v>
          </cell>
          <cell r="F538" t="str">
            <v>㎡</v>
          </cell>
          <cell r="G538">
            <v>0</v>
          </cell>
          <cell r="H538">
            <v>0</v>
          </cell>
        </row>
        <row r="539">
          <cell r="C539" t="str">
            <v>天井化粧石膏ﾎﾞｰﾄﾞ</v>
          </cell>
          <cell r="D539" t="str">
            <v>厚9.5</v>
          </cell>
          <cell r="E539">
            <v>2787</v>
          </cell>
          <cell r="F539" t="str">
            <v>㎡</v>
          </cell>
          <cell r="G539">
            <v>0</v>
          </cell>
          <cell r="H539">
            <v>0</v>
          </cell>
        </row>
        <row r="540">
          <cell r="C540" t="str">
            <v>天井珪酸ｶﾙｼｳﾑ板</v>
          </cell>
          <cell r="D540" t="str">
            <v>厚6  継目処理</v>
          </cell>
          <cell r="E540">
            <v>10</v>
          </cell>
          <cell r="F540" t="str">
            <v>㎡</v>
          </cell>
          <cell r="G540">
            <v>0</v>
          </cell>
          <cell r="H540">
            <v>0</v>
          </cell>
        </row>
        <row r="541">
          <cell r="C541" t="str">
            <v>下り天井石膏ﾎﾞｰﾄﾞ</v>
          </cell>
          <cell r="D541" t="str">
            <v>厚9.5+12.5  継目処理</v>
          </cell>
          <cell r="E541">
            <v>12.6</v>
          </cell>
          <cell r="F541" t="str">
            <v>㎡</v>
          </cell>
          <cell r="G541">
            <v>0</v>
          </cell>
          <cell r="H541">
            <v>0</v>
          </cell>
        </row>
        <row r="542">
          <cell r="C542" t="str">
            <v>下り天井珪酸ｶﾙｼｳﾑ板</v>
          </cell>
          <cell r="D542" t="str">
            <v>厚8  継目処理</v>
          </cell>
          <cell r="E542">
            <v>7.5</v>
          </cell>
          <cell r="F542" t="str">
            <v>㎡</v>
          </cell>
          <cell r="G542">
            <v>0</v>
          </cell>
          <cell r="H542">
            <v>0</v>
          </cell>
        </row>
        <row r="543">
          <cell r="C543" t="str">
            <v>耐火間仕切</v>
          </cell>
          <cell r="D543" t="str">
            <v>LGS  W=65  GPB厚15+15(両面)  1時間耐火</v>
          </cell>
          <cell r="E543">
            <v>745</v>
          </cell>
          <cell r="F543" t="str">
            <v>㎡</v>
          </cell>
          <cell r="G543">
            <v>0</v>
          </cell>
          <cell r="H543">
            <v>0</v>
          </cell>
        </row>
        <row r="544">
          <cell r="C544" t="str">
            <v>耐火間仕切</v>
          </cell>
          <cell r="D544" t="str">
            <v>LGS  W=65  GPB厚21+21(両面)  2時間耐火</v>
          </cell>
          <cell r="E544">
            <v>538</v>
          </cell>
          <cell r="F544" t="str">
            <v>㎡</v>
          </cell>
          <cell r="G544">
            <v>0</v>
          </cell>
          <cell r="H544">
            <v>0</v>
          </cell>
        </row>
        <row r="545">
          <cell r="C545" t="str">
            <v>SKﾗｲﾆﾝｸﾞ腰  珪酸ｶﾙｼｳﾑ板</v>
          </cell>
          <cell r="D545" t="str">
            <v>厚8  ﾗﾜﾝ合板(T-1)厚25共</v>
          </cell>
          <cell r="E545">
            <v>6.6</v>
          </cell>
          <cell r="F545" t="str">
            <v>㎡</v>
          </cell>
          <cell r="G545">
            <v>0</v>
          </cell>
          <cell r="H545">
            <v>0</v>
          </cell>
        </row>
        <row r="546">
          <cell r="C546" t="str">
            <v>ACW目隠ﾊﾟﾈﾙ
耐火ボード</v>
          </cell>
          <cell r="D546" t="str">
            <v>厚25</v>
          </cell>
          <cell r="E546">
            <v>52.9</v>
          </cell>
          <cell r="F546" t="str">
            <v>㎡</v>
          </cell>
          <cell r="G546">
            <v>0</v>
          </cell>
          <cell r="H546">
            <v>0</v>
          </cell>
        </row>
        <row r="547">
          <cell r="C547" t="str">
            <v>小　計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9">
          <cell r="B549" t="str">
            <v>（19）雑</v>
          </cell>
        </row>
        <row r="550">
          <cell r="C550" t="str">
            <v>（外部）</v>
          </cell>
        </row>
        <row r="551">
          <cell r="C551" t="str">
            <v>床玉砂利敷き</v>
          </cell>
          <cell r="D551" t="str">
            <v>厚50</v>
          </cell>
          <cell r="E551">
            <v>41.7</v>
          </cell>
          <cell r="F551" t="str">
            <v>㎡</v>
          </cell>
          <cell r="G551">
            <v>0</v>
          </cell>
          <cell r="H551">
            <v>0</v>
          </cell>
        </row>
        <row r="552">
          <cell r="C552" t="str">
            <v>RF屋根防音パネル取設</v>
          </cell>
          <cell r="D552" t="str">
            <v>統一型金属吸音板  厚95
L=30490  H=3500</v>
          </cell>
          <cell r="E552" t="str">
            <v>一　式　</v>
          </cell>
          <cell r="F552">
            <v>3045300</v>
          </cell>
          <cell r="G552">
            <v>3045300</v>
          </cell>
          <cell r="H552">
            <v>3045300</v>
          </cell>
        </row>
        <row r="553">
          <cell r="C553" t="str">
            <v>4-7F ｸﾞﾘｰﾝﾃﾗｽ
ガラス入  手摺</v>
          </cell>
          <cell r="D553" t="str">
            <v>ｽﾁｰﾙ製  溶融亜鉛ﾒｯｷ
L2600XH1100</v>
          </cell>
          <cell r="E553">
            <v>8</v>
          </cell>
          <cell r="F553" t="str">
            <v>箇所</v>
          </cell>
          <cell r="G553">
            <v>0</v>
          </cell>
          <cell r="H553">
            <v>0</v>
          </cell>
        </row>
        <row r="554">
          <cell r="C554" t="str">
            <v>4-7F ｸﾞﾘｰﾝﾃﾗｽ
ガラス入  手摺</v>
          </cell>
          <cell r="D554" t="str">
            <v>ｽﾁｰﾙ製  溶融亜鉛ﾒｯｷ
L4790XH1100</v>
          </cell>
          <cell r="E554">
            <v>4</v>
          </cell>
          <cell r="F554" t="str">
            <v>箇所</v>
          </cell>
          <cell r="G554">
            <v>0</v>
          </cell>
          <cell r="H554">
            <v>0</v>
          </cell>
        </row>
        <row r="555">
          <cell r="C555" t="str">
            <v>3F ｸﾞﾘｰﾝﾃﾗｽ
ガラス入  手摺</v>
          </cell>
          <cell r="D555" t="str">
            <v>ｽﾁｰﾙ製  溶融亜鉛ﾒｯｷ
L(3650+7000+2150)XH1200</v>
          </cell>
          <cell r="E555">
            <v>1</v>
          </cell>
          <cell r="F555" t="str">
            <v>箇所</v>
          </cell>
          <cell r="G555">
            <v>0</v>
          </cell>
          <cell r="H555">
            <v>0</v>
          </cell>
        </row>
        <row r="556">
          <cell r="C556" t="str">
            <v>窓水切り製品代</v>
          </cell>
          <cell r="D556" t="str">
            <v>GCR製，ﾌｯ素樹脂塗装</v>
          </cell>
          <cell r="E556" t="str">
            <v>一　式</v>
          </cell>
          <cell r="F556">
            <v>5276800</v>
          </cell>
          <cell r="G556">
            <v>5276800</v>
          </cell>
          <cell r="H556">
            <v>5276800</v>
          </cell>
        </row>
        <row r="557">
          <cell r="C557" t="str">
            <v>窓水切り施工費</v>
          </cell>
          <cell r="D557" t="str">
            <v>一　式</v>
          </cell>
          <cell r="E557" t="str">
            <v>一　式</v>
          </cell>
          <cell r="F557">
            <v>2946200</v>
          </cell>
          <cell r="G557">
            <v>2946200</v>
          </cell>
          <cell r="H557">
            <v>2946200</v>
          </cell>
        </row>
        <row r="558">
          <cell r="C558" t="str">
            <v>消防隊進入口ﾏｰｸ</v>
          </cell>
          <cell r="D558">
            <v>55</v>
          </cell>
          <cell r="E558">
            <v>55</v>
          </cell>
          <cell r="F558" t="str">
            <v>箇所</v>
          </cell>
          <cell r="G558">
            <v>0</v>
          </cell>
          <cell r="H558">
            <v>0</v>
          </cell>
        </row>
        <row r="559">
          <cell r="C559" t="str">
            <v>（外　部）小　計</v>
          </cell>
          <cell r="D559">
            <v>11268300</v>
          </cell>
          <cell r="E559">
            <v>11268300</v>
          </cell>
          <cell r="F559">
            <v>11268300</v>
          </cell>
          <cell r="G559">
            <v>11268300</v>
          </cell>
          <cell r="H559">
            <v>11268300</v>
          </cell>
        </row>
        <row r="561">
          <cell r="C561" t="str">
            <v>（内　部）</v>
          </cell>
        </row>
        <row r="562">
          <cell r="C562" t="str">
            <v>壁断熱材吹付</v>
          </cell>
          <cell r="D562" t="str">
            <v>厚15</v>
          </cell>
          <cell r="E562">
            <v>1026</v>
          </cell>
          <cell r="F562" t="str">
            <v>㎡</v>
          </cell>
          <cell r="G562">
            <v>0</v>
          </cell>
          <cell r="H562">
            <v>0</v>
          </cell>
        </row>
        <row r="563">
          <cell r="C563" t="str">
            <v>天井ﾎﾟﾘｽﾁﾚﾝﾌｫｰﾑ保温材</v>
          </cell>
          <cell r="D563" t="str">
            <v>厚25</v>
          </cell>
          <cell r="E563">
            <v>832</v>
          </cell>
          <cell r="F563" t="str">
            <v>㎡</v>
          </cell>
          <cell r="G563">
            <v>0</v>
          </cell>
          <cell r="H563">
            <v>0</v>
          </cell>
        </row>
        <row r="564">
          <cell r="C564" t="str">
            <v>白板</v>
          </cell>
          <cell r="D564" t="str">
            <v>1200X900</v>
          </cell>
          <cell r="E564">
            <v>1</v>
          </cell>
          <cell r="F564" t="str">
            <v>箇所</v>
          </cell>
          <cell r="G564">
            <v>0</v>
          </cell>
          <cell r="H564">
            <v>0</v>
          </cell>
        </row>
        <row r="565">
          <cell r="C565" t="str">
            <v>白板</v>
          </cell>
          <cell r="D565" t="str">
            <v>2000X1000</v>
          </cell>
          <cell r="E565">
            <v>1</v>
          </cell>
          <cell r="F565" t="str">
            <v>箇所</v>
          </cell>
          <cell r="G565">
            <v>0</v>
          </cell>
          <cell r="H565">
            <v>0</v>
          </cell>
        </row>
        <row r="566">
          <cell r="C566" t="str">
            <v>白板</v>
          </cell>
          <cell r="D566" t="str">
            <v>2300X1500</v>
          </cell>
          <cell r="E566">
            <v>2</v>
          </cell>
          <cell r="F566" t="str">
            <v>箇所</v>
          </cell>
          <cell r="G566">
            <v>0</v>
          </cell>
          <cell r="H566">
            <v>0</v>
          </cell>
        </row>
        <row r="567">
          <cell r="C567" t="str">
            <v>白板</v>
          </cell>
          <cell r="D567" t="str">
            <v>2400X900</v>
          </cell>
          <cell r="E567">
            <v>1</v>
          </cell>
          <cell r="F567" t="str">
            <v>箇所</v>
          </cell>
          <cell r="G567">
            <v>0</v>
          </cell>
          <cell r="H567">
            <v>0</v>
          </cell>
        </row>
        <row r="568">
          <cell r="C568" t="str">
            <v>白板</v>
          </cell>
          <cell r="D568" t="str">
            <v>2400X1200</v>
          </cell>
          <cell r="E568">
            <v>4</v>
          </cell>
          <cell r="F568" t="str">
            <v>箇所</v>
          </cell>
          <cell r="G568">
            <v>0</v>
          </cell>
          <cell r="H568">
            <v>0</v>
          </cell>
        </row>
        <row r="569">
          <cell r="C569" t="str">
            <v>白板</v>
          </cell>
          <cell r="D569" t="str">
            <v>3600X1200</v>
          </cell>
          <cell r="E569">
            <v>4</v>
          </cell>
          <cell r="F569" t="str">
            <v>箇所</v>
          </cell>
          <cell r="G569">
            <v>0</v>
          </cell>
          <cell r="H569">
            <v>0</v>
          </cell>
        </row>
        <row r="570">
          <cell r="C570" t="str">
            <v>白板</v>
          </cell>
          <cell r="D570" t="str">
            <v>4500X1200</v>
          </cell>
          <cell r="E570">
            <v>4</v>
          </cell>
          <cell r="F570" t="str">
            <v>箇所</v>
          </cell>
          <cell r="G570">
            <v>0</v>
          </cell>
          <cell r="H570">
            <v>0</v>
          </cell>
        </row>
        <row r="571">
          <cell r="C571" t="str">
            <v>クレーン取設</v>
          </cell>
          <cell r="D571" t="str">
            <v>一　式</v>
          </cell>
          <cell r="E571" t="str">
            <v>一　式</v>
          </cell>
          <cell r="F571">
            <v>6163900</v>
          </cell>
          <cell r="G571">
            <v>6163900</v>
          </cell>
          <cell r="H571">
            <v>6163900</v>
          </cell>
        </row>
        <row r="572">
          <cell r="C572" t="str">
            <v>ｽﾗｲﾃﾞｨﾝｸﾞｳｫｰﾙ</v>
          </cell>
          <cell r="D572" t="str">
            <v>6240×3000</v>
          </cell>
          <cell r="E572" t="str">
            <v>一　式</v>
          </cell>
          <cell r="F572">
            <v>1053720</v>
          </cell>
          <cell r="G572">
            <v>1053720</v>
          </cell>
          <cell r="H572">
            <v>1053720</v>
          </cell>
        </row>
        <row r="573">
          <cell r="C573" t="str">
            <v>ｽﾁｰﾙﾊﾟｰﾃｨｼｮﾝ</v>
          </cell>
          <cell r="D573" t="str">
            <v>7150×2700</v>
          </cell>
          <cell r="E573" t="str">
            <v>一　式</v>
          </cell>
          <cell r="F573">
            <v>501210</v>
          </cell>
          <cell r="G573">
            <v>501210</v>
          </cell>
          <cell r="H573">
            <v>501210</v>
          </cell>
        </row>
        <row r="574">
          <cell r="C574" t="str">
            <v>ﾄｲﾚﾌﾞｰｽ</v>
          </cell>
          <cell r="D574" t="str">
            <v>H=1900  ﾒﾗﾐﾝ化粧合板
1ﾌﾞｰｽ･扉1ヶ所･延1.64m</v>
          </cell>
          <cell r="E574">
            <v>7</v>
          </cell>
          <cell r="F574" t="str">
            <v>箇所</v>
          </cell>
          <cell r="G574">
            <v>0</v>
          </cell>
          <cell r="H574">
            <v>0</v>
          </cell>
        </row>
        <row r="575">
          <cell r="C575" t="str">
            <v>ﾄｲﾚﾌﾞｰｽ</v>
          </cell>
          <cell r="D575" t="str">
            <v>H=1900  ﾒﾗﾐﾝ化粧合板
2ﾌﾞｰｽ･扉2ヶ所･延4.09m</v>
          </cell>
          <cell r="E575">
            <v>9</v>
          </cell>
          <cell r="F575" t="str">
            <v>箇所</v>
          </cell>
          <cell r="G575">
            <v>0</v>
          </cell>
          <cell r="H575">
            <v>0</v>
          </cell>
        </row>
        <row r="576">
          <cell r="C576" t="str">
            <v>ﾄｲﾚﾌﾞｰｽ</v>
          </cell>
          <cell r="D576" t="str">
            <v>H=1900  ﾒﾗﾐﾝ化粧合板
2ﾌﾞｰｽ･扉2ヶ所･延4.29m</v>
          </cell>
          <cell r="E576">
            <v>1</v>
          </cell>
          <cell r="F576" t="str">
            <v>箇所</v>
          </cell>
          <cell r="G576">
            <v>0</v>
          </cell>
          <cell r="H576">
            <v>0</v>
          </cell>
        </row>
        <row r="577">
          <cell r="C577" t="str">
            <v>ﾄｲﾚﾌﾞｰｽ</v>
          </cell>
          <cell r="D577" t="str">
            <v>H=1900  ﾒﾗﾐﾝ化粧合板
3ﾌﾞｰｽ･扉3ヶ所･延7.04m</v>
          </cell>
          <cell r="E577">
            <v>4</v>
          </cell>
          <cell r="F577" t="str">
            <v>箇所</v>
          </cell>
          <cell r="G577">
            <v>0</v>
          </cell>
          <cell r="H577">
            <v>0</v>
          </cell>
        </row>
        <row r="578">
          <cell r="C578" t="str">
            <v>洗面ｶｳﾝﾀｰ</v>
          </cell>
          <cell r="D578" t="str">
            <v xml:space="preserve">W1780XD600XH770
ｶｳﾝﾀｰ:人工大理石 </v>
          </cell>
          <cell r="E578">
            <v>6</v>
          </cell>
          <cell r="F578" t="str">
            <v>箇所</v>
          </cell>
          <cell r="G578">
            <v>0</v>
          </cell>
          <cell r="H578">
            <v>0</v>
          </cell>
        </row>
        <row r="579">
          <cell r="C579" t="str">
            <v>洗面ｶｳﾝﾀｰ</v>
          </cell>
          <cell r="D579" t="str">
            <v xml:space="preserve">W1800XD600XH770
ｶｳﾝﾀｰ:人工大理石 </v>
          </cell>
          <cell r="E579">
            <v>8</v>
          </cell>
          <cell r="F579" t="str">
            <v>箇所</v>
          </cell>
          <cell r="G579">
            <v>0</v>
          </cell>
          <cell r="H579">
            <v>0</v>
          </cell>
        </row>
        <row r="580">
          <cell r="C580" t="str">
            <v>防湿ｶｶﾞﾐ</v>
          </cell>
          <cell r="D580" t="str">
            <v>W1780XH1030  厚6
SUSﾌﾚｰﾑ</v>
          </cell>
          <cell r="E580">
            <v>6</v>
          </cell>
          <cell r="F580" t="str">
            <v>箇所</v>
          </cell>
          <cell r="G580">
            <v>0</v>
          </cell>
          <cell r="H580">
            <v>0</v>
          </cell>
        </row>
        <row r="581">
          <cell r="C581" t="str">
            <v>防湿ｶｶﾞﾐ</v>
          </cell>
          <cell r="D581" t="str">
            <v xml:space="preserve">W1800XH1030  厚6
SUSﾌﾚｰﾑ </v>
          </cell>
          <cell r="E581">
            <v>8</v>
          </cell>
          <cell r="F581" t="str">
            <v>箇所</v>
          </cell>
          <cell r="G581">
            <v>0</v>
          </cell>
          <cell r="H581">
            <v>0</v>
          </cell>
        </row>
        <row r="582">
          <cell r="C582" t="str">
            <v>洗面ｶｳﾝﾀｰ上部  照明ﾙｰﾊﾞｰ</v>
          </cell>
          <cell r="D582" t="str">
            <v>D=400  H=15
ﾌﾟﾗｽﾁｯｸ</v>
          </cell>
          <cell r="E582">
            <v>25.1</v>
          </cell>
          <cell r="F582" t="str">
            <v>ｍ</v>
          </cell>
          <cell r="G582">
            <v>0</v>
          </cell>
          <cell r="H582">
            <v>0</v>
          </cell>
        </row>
        <row r="583">
          <cell r="C583" t="str">
            <v>SKﾗｲﾆﾝｸﾞ甲板</v>
          </cell>
          <cell r="D583" t="str">
            <v>W930XD450  ﾒﾗﾐﾝ化粧合板ﾌﾗｯｼｭ  厚25</v>
          </cell>
          <cell r="E583">
            <v>1</v>
          </cell>
          <cell r="F583" t="str">
            <v>箇所</v>
          </cell>
          <cell r="G583">
            <v>0</v>
          </cell>
          <cell r="H583">
            <v>0</v>
          </cell>
        </row>
        <row r="584">
          <cell r="C584" t="str">
            <v>SKﾗｲﾆﾝｸﾞ甲板</v>
          </cell>
          <cell r="D584" t="str">
            <v>W950XD400  ﾒﾗﾐﾝ化粧合板ﾌﾗｯｼｭ  厚25</v>
          </cell>
          <cell r="E584">
            <v>1</v>
          </cell>
          <cell r="F584" t="str">
            <v>箇所</v>
          </cell>
          <cell r="G584">
            <v>0</v>
          </cell>
          <cell r="H584">
            <v>0</v>
          </cell>
        </row>
        <row r="585">
          <cell r="C585" t="str">
            <v>SKﾗｲﾆﾝｸﾞ甲板</v>
          </cell>
          <cell r="D585" t="str">
            <v>W950XD450  ﾒﾗﾐﾝ化粧合板ﾌﾗｯｼｭ  厚25</v>
          </cell>
          <cell r="E585">
            <v>1</v>
          </cell>
          <cell r="F585" t="str">
            <v>箇所</v>
          </cell>
          <cell r="G585">
            <v>0</v>
          </cell>
          <cell r="H585">
            <v>0</v>
          </cell>
        </row>
        <row r="586">
          <cell r="C586" t="str">
            <v>SKﾗｲﾆﾝｸﾞ甲板</v>
          </cell>
          <cell r="D586" t="str">
            <v>W950XD500  ﾒﾗﾐﾝ化粧合板ﾌﾗｯｼｭ  厚25</v>
          </cell>
          <cell r="E586">
            <v>1</v>
          </cell>
          <cell r="F586" t="str">
            <v>箇所</v>
          </cell>
          <cell r="G586">
            <v>0</v>
          </cell>
          <cell r="H586">
            <v>0</v>
          </cell>
        </row>
        <row r="587">
          <cell r="C587" t="str">
            <v>SKﾗｲﾆﾝｸﾞ甲板</v>
          </cell>
          <cell r="D587" t="str">
            <v>W950XD520  ﾒﾗﾐﾝ化粧合板ﾌﾗｯｼｭ  厚25</v>
          </cell>
          <cell r="E587">
            <v>1</v>
          </cell>
          <cell r="F587" t="str">
            <v>箇所</v>
          </cell>
          <cell r="G587">
            <v>0</v>
          </cell>
          <cell r="H587">
            <v>0</v>
          </cell>
        </row>
        <row r="588">
          <cell r="C588" t="str">
            <v>SKﾗｲﾆﾝｸﾞ甲板</v>
          </cell>
          <cell r="D588" t="str">
            <v>W950XD540  ﾒﾗﾐﾝ化粧合板ﾌﾗｯｼｭ  厚25</v>
          </cell>
          <cell r="E588">
            <v>2</v>
          </cell>
          <cell r="F588" t="str">
            <v>箇所</v>
          </cell>
          <cell r="G588">
            <v>0</v>
          </cell>
          <cell r="H588">
            <v>0</v>
          </cell>
        </row>
        <row r="589">
          <cell r="C589" t="str">
            <v>消火器ﾎﾞｯｸｽ</v>
          </cell>
          <cell r="D589">
            <v>14</v>
          </cell>
          <cell r="E589">
            <v>14</v>
          </cell>
          <cell r="F589" t="str">
            <v>箇所</v>
          </cell>
          <cell r="G589">
            <v>0</v>
          </cell>
          <cell r="H589">
            <v>0</v>
          </cell>
        </row>
        <row r="590">
          <cell r="C590" t="str">
            <v>流し台</v>
          </cell>
          <cell r="D590" t="str">
            <v>L=1200</v>
          </cell>
          <cell r="E590">
            <v>8</v>
          </cell>
          <cell r="F590" t="str">
            <v>箇所</v>
          </cell>
          <cell r="G590">
            <v>0</v>
          </cell>
          <cell r="H590">
            <v>0</v>
          </cell>
        </row>
        <row r="591">
          <cell r="C591" t="str">
            <v>ｺﾝﾛ台</v>
          </cell>
          <cell r="D591" t="str">
            <v>L=600</v>
          </cell>
          <cell r="E591">
            <v>8</v>
          </cell>
          <cell r="F591" t="str">
            <v>箇所</v>
          </cell>
          <cell r="G591">
            <v>0</v>
          </cell>
          <cell r="H591">
            <v>0</v>
          </cell>
        </row>
        <row r="592">
          <cell r="C592" t="str">
            <v>（内　部）小　計</v>
          </cell>
          <cell r="D592">
            <v>7718830</v>
          </cell>
          <cell r="E592">
            <v>7718830</v>
          </cell>
          <cell r="F592">
            <v>7718830</v>
          </cell>
          <cell r="G592">
            <v>7718830</v>
          </cell>
          <cell r="H592">
            <v>7718830</v>
          </cell>
        </row>
        <row r="594">
          <cell r="C594" t="str">
            <v>小　計</v>
          </cell>
          <cell r="D594">
            <v>18987130</v>
          </cell>
          <cell r="E594">
            <v>18987130</v>
          </cell>
          <cell r="F594">
            <v>18987130</v>
          </cell>
          <cell r="G594">
            <v>18987130</v>
          </cell>
          <cell r="H594">
            <v>18987130</v>
          </cell>
        </row>
        <row r="596">
          <cell r="C596" t="str">
            <v>Ⅰ.建築工事直接工事費計</v>
          </cell>
          <cell r="D596">
            <v>141474940</v>
          </cell>
          <cell r="E596">
            <v>141474940</v>
          </cell>
          <cell r="F596">
            <v>141474940</v>
          </cell>
          <cell r="G596">
            <v>141474940</v>
          </cell>
          <cell r="H596">
            <v>141474940</v>
          </cell>
        </row>
        <row r="598">
          <cell r="B598" t="str">
            <v>Ⅱ.土木工事</v>
          </cell>
        </row>
        <row r="599">
          <cell r="B599" t="str">
            <v>1．道路</v>
          </cell>
        </row>
        <row r="600">
          <cell r="B600" t="str">
            <v>（1）土工</v>
          </cell>
        </row>
        <row r="601">
          <cell r="C601" t="str">
            <v>切土－盛土</v>
          </cell>
          <cell r="D601" t="str">
            <v>ブルドーザ押土</v>
          </cell>
          <cell r="E601">
            <v>599</v>
          </cell>
          <cell r="F601" t="str">
            <v>ｍ3</v>
          </cell>
          <cell r="G601">
            <v>0</v>
          </cell>
          <cell r="H601">
            <v>0</v>
          </cell>
        </row>
        <row r="602">
          <cell r="C602" t="str">
            <v>切土－不用土処分</v>
          </cell>
          <cell r="D602" t="str">
            <v>ダンプトラック運搬
L=7Km</v>
          </cell>
          <cell r="E602">
            <v>660</v>
          </cell>
          <cell r="F602" t="str">
            <v>ｍ3</v>
          </cell>
          <cell r="G602">
            <v>0</v>
          </cell>
          <cell r="H602">
            <v>0</v>
          </cell>
        </row>
        <row r="603">
          <cell r="C603" t="str">
            <v>捨土料金</v>
          </cell>
          <cell r="D603">
            <v>660</v>
          </cell>
          <cell r="E603">
            <v>660</v>
          </cell>
          <cell r="F603" t="str">
            <v>ｍ3</v>
          </cell>
          <cell r="G603">
            <v>0</v>
          </cell>
          <cell r="H603">
            <v>0</v>
          </cell>
        </row>
        <row r="604">
          <cell r="C604" t="str">
            <v>小計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6">
          <cell r="B606" t="str">
            <v>（2）法面保護</v>
          </cell>
        </row>
        <row r="607">
          <cell r="C607" t="str">
            <v>法面整形</v>
          </cell>
          <cell r="D607" t="str">
            <v>切土面</v>
          </cell>
          <cell r="E607">
            <v>84.2</v>
          </cell>
          <cell r="F607" t="str">
            <v>㎡</v>
          </cell>
          <cell r="G607">
            <v>0</v>
          </cell>
          <cell r="H607">
            <v>0</v>
          </cell>
        </row>
        <row r="608">
          <cell r="C608" t="str">
            <v>法面整形</v>
          </cell>
          <cell r="D608" t="str">
            <v>盛土面</v>
          </cell>
          <cell r="E608">
            <v>128</v>
          </cell>
          <cell r="F608" t="str">
            <v>㎡</v>
          </cell>
          <cell r="G608">
            <v>0</v>
          </cell>
          <cell r="H608">
            <v>0</v>
          </cell>
        </row>
        <row r="609">
          <cell r="C609" t="str">
            <v>小計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1">
          <cell r="B611" t="str">
            <v>（3）舗装</v>
          </cell>
        </row>
        <row r="612">
          <cell r="C612" t="str">
            <v>アスファルト舗装表層工</v>
          </cell>
          <cell r="D612" t="str">
            <v>車道 厚5㎝
密粒アスコン</v>
          </cell>
          <cell r="E612">
            <v>1159</v>
          </cell>
          <cell r="F612" t="str">
            <v>㎡</v>
          </cell>
          <cell r="G612">
            <v>0</v>
          </cell>
          <cell r="H612">
            <v>0</v>
          </cell>
        </row>
        <row r="613">
          <cell r="C613" t="str">
            <v>車道路盤工</v>
          </cell>
          <cell r="D613" t="str">
            <v>厚15㎝
再生クラシャラン</v>
          </cell>
          <cell r="E613">
            <v>1159</v>
          </cell>
          <cell r="F613" t="str">
            <v>㎡</v>
          </cell>
          <cell r="G613">
            <v>0</v>
          </cell>
          <cell r="H613">
            <v>0</v>
          </cell>
        </row>
        <row r="614">
          <cell r="C614" t="str">
            <v>インターロッキングブロック工</v>
          </cell>
          <cell r="D614" t="str">
            <v xml:space="preserve">車道部 </v>
          </cell>
          <cell r="E614">
            <v>172</v>
          </cell>
          <cell r="F614" t="str">
            <v>㎡</v>
          </cell>
          <cell r="G614">
            <v>0</v>
          </cell>
          <cell r="H614">
            <v>0</v>
          </cell>
        </row>
        <row r="615">
          <cell r="C615" t="str">
            <v>インターロッキングブロック工</v>
          </cell>
          <cell r="D615" t="str">
            <v>歩道部</v>
          </cell>
          <cell r="E615">
            <v>234</v>
          </cell>
          <cell r="F615" t="str">
            <v>㎡</v>
          </cell>
          <cell r="G615">
            <v>0</v>
          </cell>
          <cell r="H615">
            <v>0</v>
          </cell>
        </row>
        <row r="616">
          <cell r="C616" t="str">
            <v>歩道路盤工</v>
          </cell>
          <cell r="D616" t="str">
            <v>厚10㎝
再生クラシャラン</v>
          </cell>
          <cell r="E616">
            <v>406</v>
          </cell>
          <cell r="F616" t="str">
            <v>㎡</v>
          </cell>
          <cell r="G616">
            <v>0</v>
          </cell>
          <cell r="H616">
            <v>0</v>
          </cell>
        </row>
        <row r="617">
          <cell r="C617" t="str">
            <v>小計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9">
          <cell r="B619" t="str">
            <v>（4）舗装補修</v>
          </cell>
        </row>
        <row r="620">
          <cell r="C620" t="str">
            <v>アスファルト舗装打換え工</v>
          </cell>
          <cell r="D620" t="str">
            <v>車道部，既設撤去共</v>
          </cell>
          <cell r="E620">
            <v>127</v>
          </cell>
          <cell r="F620" t="str">
            <v>㎡</v>
          </cell>
          <cell r="G620">
            <v>0</v>
          </cell>
          <cell r="H620">
            <v>0</v>
          </cell>
        </row>
        <row r="621">
          <cell r="C621" t="str">
            <v>車道路盤工</v>
          </cell>
          <cell r="D621" t="str">
            <v>厚15㎝
再生クラシャラン</v>
          </cell>
          <cell r="E621">
            <v>127</v>
          </cell>
          <cell r="F621" t="str">
            <v>㎡</v>
          </cell>
          <cell r="G621">
            <v>0</v>
          </cell>
          <cell r="H621">
            <v>0</v>
          </cell>
        </row>
        <row r="622">
          <cell r="C622" t="str">
            <v>アスファルト舗装打換え工</v>
          </cell>
          <cell r="D622" t="str">
            <v>歩道部，既設撤去共</v>
          </cell>
          <cell r="E622">
            <v>30.5</v>
          </cell>
          <cell r="F622" t="str">
            <v>㎡</v>
          </cell>
          <cell r="G622">
            <v>0</v>
          </cell>
          <cell r="H622">
            <v>0</v>
          </cell>
        </row>
        <row r="623">
          <cell r="C623" t="str">
            <v>歩道路盤工</v>
          </cell>
          <cell r="D623" t="str">
            <v>厚10㎝
再生クラシャラン</v>
          </cell>
          <cell r="E623">
            <v>30.5</v>
          </cell>
          <cell r="F623" t="str">
            <v>㎡</v>
          </cell>
          <cell r="G623">
            <v>0</v>
          </cell>
          <cell r="H623">
            <v>0</v>
          </cell>
        </row>
        <row r="624">
          <cell r="C624" t="str">
            <v>インターロッキングブロック工</v>
          </cell>
          <cell r="D624" t="str">
            <v>歩道部</v>
          </cell>
          <cell r="E624">
            <v>14.6</v>
          </cell>
          <cell r="F624" t="str">
            <v>㎡</v>
          </cell>
          <cell r="G624">
            <v>0</v>
          </cell>
          <cell r="H624">
            <v>0</v>
          </cell>
        </row>
        <row r="625">
          <cell r="C625" t="str">
            <v>歩道路盤工</v>
          </cell>
          <cell r="D625" t="str">
            <v>厚10㎝
再生クラシャラン</v>
          </cell>
          <cell r="E625">
            <v>14.6</v>
          </cell>
          <cell r="F625" t="str">
            <v>㎡</v>
          </cell>
          <cell r="G625">
            <v>0</v>
          </cell>
          <cell r="H625">
            <v>0</v>
          </cell>
        </row>
        <row r="626">
          <cell r="C626" t="str">
            <v>小計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8">
          <cell r="B628" t="str">
            <v>（5）付属施設</v>
          </cell>
        </row>
        <row r="629">
          <cell r="C629" t="str">
            <v>プレキャストＬ形側溝</v>
          </cell>
          <cell r="D629" t="str">
            <v>Ｌ-250Ｂ</v>
          </cell>
          <cell r="E629">
            <v>80.400000000000006</v>
          </cell>
          <cell r="F629" t="str">
            <v>ｍ</v>
          </cell>
          <cell r="G629">
            <v>0</v>
          </cell>
          <cell r="H629">
            <v>0</v>
          </cell>
        </row>
        <row r="630">
          <cell r="C630" t="str">
            <v>プレキャストＬ形側溝</v>
          </cell>
          <cell r="D630" t="str">
            <v>切下げ（斜め，平）</v>
          </cell>
          <cell r="E630">
            <v>31.5</v>
          </cell>
          <cell r="F630" t="str">
            <v>ｍ</v>
          </cell>
          <cell r="G630">
            <v>0</v>
          </cell>
          <cell r="H630">
            <v>0</v>
          </cell>
        </row>
        <row r="631">
          <cell r="C631" t="str">
            <v>歩車道境界ブロック</v>
          </cell>
          <cell r="D631" t="str">
            <v>A種150/170×200×600</v>
          </cell>
          <cell r="E631">
            <v>119</v>
          </cell>
          <cell r="F631" t="str">
            <v>ｍ</v>
          </cell>
          <cell r="G631">
            <v>0</v>
          </cell>
          <cell r="H631">
            <v>0</v>
          </cell>
        </row>
        <row r="632">
          <cell r="C632" t="str">
            <v>歩車道境界ブロック</v>
          </cell>
          <cell r="D632" t="str">
            <v>切下げ（斜め，平）</v>
          </cell>
          <cell r="E632">
            <v>5.3</v>
          </cell>
          <cell r="F632" t="str">
            <v>ｍ</v>
          </cell>
          <cell r="G632">
            <v>0</v>
          </cell>
          <cell r="H632">
            <v>0</v>
          </cell>
        </row>
        <row r="633">
          <cell r="C633" t="str">
            <v>地先境界ブロック</v>
          </cell>
          <cell r="D633" t="str">
            <v>A種120×120×600</v>
          </cell>
          <cell r="E633">
            <v>76.7</v>
          </cell>
          <cell r="F633" t="str">
            <v>ｍ</v>
          </cell>
          <cell r="G633">
            <v>0</v>
          </cell>
          <cell r="H633">
            <v>0</v>
          </cell>
        </row>
        <row r="634">
          <cell r="C634" t="str">
            <v>地先境界ブロック</v>
          </cell>
          <cell r="D634" t="str">
            <v>面取り</v>
          </cell>
          <cell r="E634">
            <v>135</v>
          </cell>
          <cell r="F634" t="str">
            <v>ｍ</v>
          </cell>
          <cell r="G634">
            <v>0</v>
          </cell>
          <cell r="H634">
            <v>0</v>
          </cell>
        </row>
        <row r="635">
          <cell r="C635" t="str">
            <v>ガードレール</v>
          </cell>
          <cell r="D635">
            <v>33</v>
          </cell>
          <cell r="E635">
            <v>33</v>
          </cell>
          <cell r="F635" t="str">
            <v>ｍ</v>
          </cell>
          <cell r="G635">
            <v>0</v>
          </cell>
          <cell r="H635">
            <v>0</v>
          </cell>
        </row>
        <row r="636">
          <cell r="C636" t="str">
            <v>ガードパイプ</v>
          </cell>
          <cell r="D636" t="str">
            <v>600×600</v>
          </cell>
          <cell r="E636">
            <v>18</v>
          </cell>
          <cell r="F636" t="str">
            <v>ｍ</v>
          </cell>
          <cell r="G636">
            <v>0</v>
          </cell>
          <cell r="H636">
            <v>0</v>
          </cell>
        </row>
        <row r="637">
          <cell r="C637" t="str">
            <v>区画線工</v>
          </cell>
          <cell r="D637" t="str">
            <v>実線，W=10㎝</v>
          </cell>
          <cell r="E637">
            <v>102</v>
          </cell>
          <cell r="F637" t="str">
            <v>ｍ</v>
          </cell>
          <cell r="G637">
            <v>0</v>
          </cell>
          <cell r="H637">
            <v>0</v>
          </cell>
        </row>
        <row r="638">
          <cell r="C638" t="str">
            <v>車止め設置(固定式)</v>
          </cell>
          <cell r="D638" t="str">
            <v>メッキ鋼管 H=600</v>
          </cell>
          <cell r="E638">
            <v>31</v>
          </cell>
          <cell r="F638" t="str">
            <v>箇所</v>
          </cell>
          <cell r="G638">
            <v>0</v>
          </cell>
          <cell r="H638">
            <v>0</v>
          </cell>
        </row>
        <row r="639">
          <cell r="C639" t="str">
            <v>サイン</v>
          </cell>
          <cell r="D639" t="str">
            <v>車椅子用駐車ますマーク  ステンレス製</v>
          </cell>
          <cell r="E639">
            <v>1</v>
          </cell>
          <cell r="F639" t="str">
            <v>箇所</v>
          </cell>
          <cell r="G639">
            <v>0</v>
          </cell>
          <cell r="H639">
            <v>0</v>
          </cell>
        </row>
        <row r="640">
          <cell r="C640" t="str">
            <v>小計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2">
          <cell r="B642" t="str">
            <v>（6）その他</v>
          </cell>
        </row>
        <row r="643">
          <cell r="C643" t="str">
            <v>舗装版切断</v>
          </cell>
          <cell r="D643">
            <v>18</v>
          </cell>
          <cell r="E643">
            <v>18</v>
          </cell>
          <cell r="F643" t="str">
            <v>ｍ</v>
          </cell>
          <cell r="G643">
            <v>0</v>
          </cell>
          <cell r="H643">
            <v>0</v>
          </cell>
        </row>
        <row r="644">
          <cell r="C644" t="str">
            <v>アスファルト舗装撤去</v>
          </cell>
          <cell r="D644" t="str">
            <v>厚5㎝</v>
          </cell>
          <cell r="E644">
            <v>138</v>
          </cell>
          <cell r="F644" t="str">
            <v>㎡</v>
          </cell>
          <cell r="G644">
            <v>0</v>
          </cell>
          <cell r="H644">
            <v>0</v>
          </cell>
        </row>
        <row r="645">
          <cell r="C645" t="str">
            <v>地先境界ブロック撤去</v>
          </cell>
          <cell r="D645">
            <v>6.4</v>
          </cell>
          <cell r="E645">
            <v>6.4</v>
          </cell>
          <cell r="F645" t="str">
            <v>ｍ</v>
          </cell>
          <cell r="G645">
            <v>0</v>
          </cell>
          <cell r="H645">
            <v>0</v>
          </cell>
        </row>
        <row r="646">
          <cell r="C646" t="str">
            <v>歩車道境界ブロック撤去</v>
          </cell>
          <cell r="D646">
            <v>6.2</v>
          </cell>
          <cell r="E646">
            <v>6.2</v>
          </cell>
          <cell r="F646" t="str">
            <v>ｍ</v>
          </cell>
          <cell r="G646">
            <v>0</v>
          </cell>
          <cell r="H646">
            <v>0</v>
          </cell>
        </row>
        <row r="647">
          <cell r="C647" t="str">
            <v>現場打ちＬ形側溝撤去</v>
          </cell>
          <cell r="D647">
            <v>13.9</v>
          </cell>
          <cell r="E647">
            <v>13.9</v>
          </cell>
          <cell r="F647" t="str">
            <v>ｍ</v>
          </cell>
          <cell r="G647">
            <v>0</v>
          </cell>
          <cell r="H647">
            <v>0</v>
          </cell>
        </row>
        <row r="648">
          <cell r="C648" t="str">
            <v>ガラ処理</v>
          </cell>
          <cell r="D648" t="str">
            <v>一　式</v>
          </cell>
          <cell r="E648" t="str">
            <v>一　式</v>
          </cell>
          <cell r="F648">
            <v>99600</v>
          </cell>
          <cell r="G648">
            <v>99600</v>
          </cell>
          <cell r="H648">
            <v>99600</v>
          </cell>
        </row>
        <row r="649">
          <cell r="C649" t="str">
            <v>小計</v>
          </cell>
          <cell r="D649">
            <v>99600</v>
          </cell>
          <cell r="E649">
            <v>99600</v>
          </cell>
          <cell r="F649">
            <v>99600</v>
          </cell>
          <cell r="G649">
            <v>99600</v>
          </cell>
          <cell r="H649">
            <v>99600</v>
          </cell>
        </row>
        <row r="651">
          <cell r="C651" t="str">
            <v>１.道路 小計</v>
          </cell>
          <cell r="D651">
            <v>99600</v>
          </cell>
          <cell r="E651">
            <v>99600</v>
          </cell>
          <cell r="F651">
            <v>99600</v>
          </cell>
          <cell r="G651">
            <v>99600</v>
          </cell>
          <cell r="H651">
            <v>99600</v>
          </cell>
        </row>
        <row r="653">
          <cell r="B653" t="str">
            <v>２．排 水</v>
          </cell>
        </row>
        <row r="654">
          <cell r="B654" t="str">
            <v>（1）土工</v>
          </cell>
        </row>
        <row r="655">
          <cell r="C655" t="str">
            <v>根切り</v>
          </cell>
          <cell r="D655" t="str">
            <v>掘削工法：OPEN掘削
土質：粘性土</v>
          </cell>
          <cell r="E655">
            <v>418</v>
          </cell>
          <cell r="F655" t="str">
            <v>ｍ3</v>
          </cell>
          <cell r="G655">
            <v>0</v>
          </cell>
          <cell r="H655">
            <v>0</v>
          </cell>
        </row>
        <row r="656">
          <cell r="C656" t="str">
            <v>基面整正工</v>
          </cell>
          <cell r="D656">
            <v>374</v>
          </cell>
          <cell r="E656">
            <v>374</v>
          </cell>
          <cell r="F656" t="str">
            <v>㎡</v>
          </cell>
          <cell r="G656">
            <v>0</v>
          </cell>
          <cell r="H656">
            <v>0</v>
          </cell>
        </row>
        <row r="657">
          <cell r="C657" t="str">
            <v>埋戻し</v>
          </cell>
          <cell r="D657" t="str">
            <v>掘削工法：OPEN掘削
土質：粘性土</v>
          </cell>
          <cell r="E657">
            <v>260</v>
          </cell>
          <cell r="F657" t="str">
            <v>ｍ3</v>
          </cell>
          <cell r="G657">
            <v>0</v>
          </cell>
          <cell r="H657">
            <v>0</v>
          </cell>
        </row>
        <row r="658">
          <cell r="C658" t="str">
            <v>不用土処分</v>
          </cell>
          <cell r="D658" t="str">
            <v>ダンプトラック運搬
L=7Km</v>
          </cell>
          <cell r="E658">
            <v>158</v>
          </cell>
          <cell r="F658" t="str">
            <v>ｍ3</v>
          </cell>
          <cell r="G658">
            <v>0</v>
          </cell>
          <cell r="H658">
            <v>0</v>
          </cell>
        </row>
        <row r="659">
          <cell r="C659" t="str">
            <v>捨土料金</v>
          </cell>
          <cell r="D659">
            <v>158</v>
          </cell>
          <cell r="E659">
            <v>158</v>
          </cell>
          <cell r="F659" t="str">
            <v>ｍ3</v>
          </cell>
          <cell r="G659">
            <v>0</v>
          </cell>
          <cell r="H659">
            <v>0</v>
          </cell>
        </row>
        <row r="660">
          <cell r="C660" t="str">
            <v>小計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2">
          <cell r="B662" t="str">
            <v>（2）排水路</v>
          </cell>
        </row>
        <row r="663">
          <cell r="C663" t="str">
            <v>ﾌﾟﾚｷｬｽﾄＵ形側溝(U240・蓋付）</v>
          </cell>
          <cell r="D663">
            <v>7</v>
          </cell>
          <cell r="E663">
            <v>7</v>
          </cell>
          <cell r="F663" t="str">
            <v>ｍ</v>
          </cell>
          <cell r="G663">
            <v>0</v>
          </cell>
          <cell r="H663">
            <v>0</v>
          </cell>
        </row>
        <row r="664">
          <cell r="C664" t="str">
            <v>ﾌﾟﾚｷｬｽﾄＵ形側溝(U240・蓋なし）</v>
          </cell>
          <cell r="D664">
            <v>33.9</v>
          </cell>
          <cell r="E664">
            <v>33.9</v>
          </cell>
          <cell r="F664" t="str">
            <v>ｍ</v>
          </cell>
          <cell r="G664">
            <v>0</v>
          </cell>
          <cell r="H664">
            <v>0</v>
          </cell>
        </row>
        <row r="665">
          <cell r="C665" t="str">
            <v>プレキャストＵ形横断溝</v>
          </cell>
          <cell r="D665" t="str">
            <v>U-240-T20
グレーチング固定共</v>
          </cell>
          <cell r="E665">
            <v>8.1</v>
          </cell>
          <cell r="F665" t="str">
            <v>ｍ</v>
          </cell>
          <cell r="G665">
            <v>0</v>
          </cell>
          <cell r="H665">
            <v>0</v>
          </cell>
        </row>
        <row r="666">
          <cell r="C666" t="str">
            <v>Ｕ形側溝端部工</v>
          </cell>
          <cell r="D666">
            <v>2</v>
          </cell>
          <cell r="E666">
            <v>2</v>
          </cell>
          <cell r="F666" t="str">
            <v>箇所</v>
          </cell>
          <cell r="G666">
            <v>0</v>
          </cell>
          <cell r="H666">
            <v>0</v>
          </cell>
        </row>
        <row r="667">
          <cell r="C667" t="str">
            <v>Ｕ形横断溝端部工</v>
          </cell>
          <cell r="D667">
            <v>1</v>
          </cell>
          <cell r="E667">
            <v>1</v>
          </cell>
          <cell r="F667" t="str">
            <v>箇所</v>
          </cell>
          <cell r="G667">
            <v>0</v>
          </cell>
          <cell r="H667">
            <v>0</v>
          </cell>
        </row>
        <row r="668">
          <cell r="C668" t="str">
            <v>管きょ工 塩ビ管φ150</v>
          </cell>
          <cell r="D668" t="str">
            <v>雨水排水，砂基礎
下水道用塩ビ管</v>
          </cell>
          <cell r="E668">
            <v>22.2</v>
          </cell>
          <cell r="F668" t="str">
            <v>ｍ</v>
          </cell>
          <cell r="G668">
            <v>0</v>
          </cell>
          <cell r="H668">
            <v>0</v>
          </cell>
        </row>
        <row r="669">
          <cell r="C669" t="str">
            <v>管きょ工 塩ビ管φ150</v>
          </cell>
          <cell r="D669" t="str">
            <v>汚水排水，砂基礎
下水道用塩ビ管</v>
          </cell>
          <cell r="E669">
            <v>22.2</v>
          </cell>
          <cell r="F669" t="str">
            <v>ｍ</v>
          </cell>
          <cell r="G669">
            <v>0</v>
          </cell>
          <cell r="H669">
            <v>0</v>
          </cell>
        </row>
        <row r="670">
          <cell r="C670" t="str">
            <v>管きょ工 塩ビ管φ150</v>
          </cell>
          <cell r="D670" t="str">
            <v>実験排水，砂基礎
下水道用塩ビ管</v>
          </cell>
          <cell r="E670">
            <v>19.899999999999999</v>
          </cell>
          <cell r="F670" t="str">
            <v>ｍ</v>
          </cell>
          <cell r="G670">
            <v>0</v>
          </cell>
          <cell r="H670">
            <v>0</v>
          </cell>
        </row>
        <row r="671">
          <cell r="C671" t="str">
            <v>管きょ工 塩ビ管φ200</v>
          </cell>
          <cell r="D671" t="str">
            <v>雨水排水，砂基礎
下水道用塩ビ管</v>
          </cell>
          <cell r="E671">
            <v>206</v>
          </cell>
          <cell r="F671" t="str">
            <v>ｍ</v>
          </cell>
          <cell r="G671">
            <v>0</v>
          </cell>
          <cell r="H671">
            <v>0</v>
          </cell>
        </row>
        <row r="672">
          <cell r="C672" t="str">
            <v>管きょ工 塩ビ管φ200</v>
          </cell>
          <cell r="D672" t="str">
            <v>汚水排水，砂基礎
下水道用塩ビ管</v>
          </cell>
          <cell r="E672">
            <v>72.099999999999994</v>
          </cell>
          <cell r="F672" t="str">
            <v>ｍ</v>
          </cell>
          <cell r="G672">
            <v>0</v>
          </cell>
          <cell r="H672">
            <v>0</v>
          </cell>
        </row>
        <row r="673">
          <cell r="C673" t="str">
            <v>管きょ工 塩ビ管φ200</v>
          </cell>
          <cell r="D673" t="str">
            <v>実験排水，砂基礎
下水道用塩ビ管</v>
          </cell>
          <cell r="E673">
            <v>184</v>
          </cell>
          <cell r="F673" t="str">
            <v>ｍ</v>
          </cell>
          <cell r="G673">
            <v>0</v>
          </cell>
          <cell r="H673">
            <v>0</v>
          </cell>
        </row>
        <row r="674">
          <cell r="C674" t="str">
            <v>管きょ工 塩ビ管φ200</v>
          </cell>
          <cell r="D674" t="str">
            <v>雨水排水本管，砂基礎
下水道用塩ビ管</v>
          </cell>
          <cell r="E674">
            <v>21.6</v>
          </cell>
          <cell r="F674" t="str">
            <v>ｍ</v>
          </cell>
          <cell r="G674">
            <v>0</v>
          </cell>
          <cell r="H674">
            <v>0</v>
          </cell>
        </row>
        <row r="675">
          <cell r="C675" t="str">
            <v>１号組立人孔（雨水用）</v>
          </cell>
          <cell r="D675" t="str">
            <v>№1-9</v>
          </cell>
          <cell r="E675">
            <v>1</v>
          </cell>
          <cell r="F675" t="str">
            <v>箇所</v>
          </cell>
          <cell r="G675">
            <v>0</v>
          </cell>
          <cell r="H675">
            <v>0</v>
          </cell>
        </row>
        <row r="676">
          <cell r="C676" t="str">
            <v>１号組立人孔（雨水用）</v>
          </cell>
          <cell r="D676" t="str">
            <v>№3-5</v>
          </cell>
          <cell r="E676">
            <v>1</v>
          </cell>
          <cell r="F676" t="str">
            <v>箇所</v>
          </cell>
          <cell r="G676">
            <v>0</v>
          </cell>
          <cell r="H676">
            <v>0</v>
          </cell>
        </row>
        <row r="677">
          <cell r="C677" t="str">
            <v>１号組立人孔（汚水用）</v>
          </cell>
          <cell r="D677" t="str">
            <v>№6・9・12</v>
          </cell>
          <cell r="E677">
            <v>3</v>
          </cell>
          <cell r="F677" t="str">
            <v>箇所</v>
          </cell>
          <cell r="G677">
            <v>0</v>
          </cell>
          <cell r="H677">
            <v>0</v>
          </cell>
        </row>
        <row r="678">
          <cell r="C678" t="str">
            <v>１号組立人孔（汚水用）</v>
          </cell>
          <cell r="D678" t="str">
            <v>№7</v>
          </cell>
          <cell r="E678">
            <v>1</v>
          </cell>
          <cell r="F678" t="str">
            <v>箇所</v>
          </cell>
          <cell r="G678">
            <v>0</v>
          </cell>
          <cell r="H678">
            <v>0</v>
          </cell>
        </row>
        <row r="679">
          <cell r="C679" t="str">
            <v>１号組立人孔（汚水用）</v>
          </cell>
          <cell r="D679" t="str">
            <v>№8</v>
          </cell>
          <cell r="E679">
            <v>1</v>
          </cell>
          <cell r="F679" t="str">
            <v>箇所</v>
          </cell>
          <cell r="G679">
            <v>0</v>
          </cell>
          <cell r="H679">
            <v>0</v>
          </cell>
        </row>
        <row r="680">
          <cell r="C680" t="str">
            <v>雨水桝Ａ　　ａﾀｲﾌﾟ</v>
          </cell>
          <cell r="D680" t="str">
            <v>400×400</v>
          </cell>
          <cell r="E680">
            <v>7</v>
          </cell>
          <cell r="F680" t="str">
            <v>箇所</v>
          </cell>
          <cell r="G680">
            <v>0</v>
          </cell>
          <cell r="H680">
            <v>0</v>
          </cell>
        </row>
        <row r="681">
          <cell r="C681" t="str">
            <v>雨水桝Ａ　　ｂﾀｲﾌﾟ</v>
          </cell>
          <cell r="D681" t="str">
            <v>600×600</v>
          </cell>
          <cell r="E681">
            <v>5</v>
          </cell>
          <cell r="F681" t="str">
            <v>箇所</v>
          </cell>
          <cell r="G681">
            <v>0</v>
          </cell>
          <cell r="H681">
            <v>0</v>
          </cell>
        </row>
        <row r="682">
          <cell r="C682" t="str">
            <v>雨水桝Ａ　　ｃﾀｲﾌﾟ</v>
          </cell>
          <cell r="D682" t="str">
            <v>800×800</v>
          </cell>
          <cell r="E682">
            <v>1</v>
          </cell>
          <cell r="F682" t="str">
            <v>箇所</v>
          </cell>
          <cell r="G682">
            <v>0</v>
          </cell>
          <cell r="H682">
            <v>0</v>
          </cell>
        </row>
        <row r="683">
          <cell r="C683" t="str">
            <v>雨水桝Ｂ　ｂ-1ﾀｲﾌﾟ</v>
          </cell>
          <cell r="D683" t="str">
            <v>600×600</v>
          </cell>
          <cell r="E683">
            <v>1</v>
          </cell>
          <cell r="F683" t="str">
            <v>箇所</v>
          </cell>
          <cell r="G683">
            <v>0</v>
          </cell>
          <cell r="H683">
            <v>0</v>
          </cell>
        </row>
        <row r="684">
          <cell r="C684" t="str">
            <v>雨水桝Ｂ　ｂ-2ﾀｲﾌﾟ</v>
          </cell>
          <cell r="D684" t="str">
            <v>600×600</v>
          </cell>
          <cell r="E684">
            <v>2</v>
          </cell>
          <cell r="F684" t="str">
            <v>箇所</v>
          </cell>
          <cell r="G684">
            <v>0</v>
          </cell>
          <cell r="H684">
            <v>0</v>
          </cell>
        </row>
        <row r="685">
          <cell r="C685" t="str">
            <v>Ｌ形街渠桝</v>
          </cell>
          <cell r="D685">
            <v>8</v>
          </cell>
          <cell r="E685">
            <v>8</v>
          </cell>
          <cell r="F685" t="str">
            <v>箇所</v>
          </cell>
          <cell r="G685">
            <v>0</v>
          </cell>
          <cell r="H685">
            <v>0</v>
          </cell>
        </row>
        <row r="686">
          <cell r="C686" t="str">
            <v>汚水桝　　ａﾀｲﾌﾟ</v>
          </cell>
          <cell r="D686" t="str">
            <v>400×400</v>
          </cell>
          <cell r="E686">
            <v>5</v>
          </cell>
          <cell r="F686" t="str">
            <v>箇所</v>
          </cell>
          <cell r="G686">
            <v>0</v>
          </cell>
          <cell r="H686">
            <v>0</v>
          </cell>
        </row>
        <row r="687">
          <cell r="C687" t="str">
            <v>汚水桝　　ｂﾀｲﾌﾟ</v>
          </cell>
          <cell r="D687" t="str">
            <v>600×600</v>
          </cell>
          <cell r="E687">
            <v>3</v>
          </cell>
          <cell r="F687" t="str">
            <v>箇所</v>
          </cell>
          <cell r="G687">
            <v>0</v>
          </cell>
          <cell r="H687">
            <v>0</v>
          </cell>
        </row>
        <row r="688">
          <cell r="C688" t="str">
            <v>実験排水桝　　ａﾀｲﾌﾟ</v>
          </cell>
          <cell r="D688" t="str">
            <v>400×400</v>
          </cell>
          <cell r="E688">
            <v>4</v>
          </cell>
          <cell r="F688" t="str">
            <v>箇所</v>
          </cell>
          <cell r="G688">
            <v>0</v>
          </cell>
          <cell r="H688">
            <v>0</v>
          </cell>
        </row>
        <row r="689">
          <cell r="C689" t="str">
            <v>実験排水桝　　ｂﾀｲﾌﾟ</v>
          </cell>
          <cell r="D689" t="str">
            <v>600×600</v>
          </cell>
          <cell r="E689">
            <v>8</v>
          </cell>
          <cell r="F689" t="str">
            <v>箇所</v>
          </cell>
          <cell r="G689">
            <v>0</v>
          </cell>
          <cell r="H689">
            <v>0</v>
          </cell>
        </row>
        <row r="690">
          <cell r="C690" t="str">
            <v>実験排水桝　　ｃﾀｲﾌﾟ</v>
          </cell>
          <cell r="D690" t="str">
            <v>800×800</v>
          </cell>
          <cell r="E690">
            <v>3</v>
          </cell>
          <cell r="F690" t="str">
            <v>箇所</v>
          </cell>
          <cell r="G690">
            <v>0</v>
          </cell>
          <cell r="H690">
            <v>0</v>
          </cell>
        </row>
        <row r="691">
          <cell r="C691" t="str">
            <v>実験排水モニター槽</v>
          </cell>
          <cell r="D691">
            <v>1</v>
          </cell>
          <cell r="E691">
            <v>1</v>
          </cell>
          <cell r="F691" t="str">
            <v>箇所</v>
          </cell>
          <cell r="G691">
            <v>0</v>
          </cell>
          <cell r="H691">
            <v>0</v>
          </cell>
        </row>
        <row r="692">
          <cell r="C692" t="str">
            <v>実験排水槽</v>
          </cell>
          <cell r="D692">
            <v>1</v>
          </cell>
          <cell r="E692">
            <v>1</v>
          </cell>
          <cell r="F692" t="str">
            <v>箇所</v>
          </cell>
          <cell r="G692">
            <v>0</v>
          </cell>
          <cell r="H692">
            <v>0</v>
          </cell>
        </row>
        <row r="693">
          <cell r="C693" t="str">
            <v>小計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5">
          <cell r="B695" t="str">
            <v>（3）その他</v>
          </cell>
        </row>
        <row r="696">
          <cell r="C696" t="str">
            <v>既設人孔嵩上げ</v>
          </cell>
          <cell r="D696" t="str">
            <v>H=540</v>
          </cell>
          <cell r="E696">
            <v>1</v>
          </cell>
          <cell r="F696" t="str">
            <v>箇所</v>
          </cell>
          <cell r="G696">
            <v>0</v>
          </cell>
          <cell r="H696">
            <v>0</v>
          </cell>
        </row>
        <row r="697">
          <cell r="C697" t="str">
            <v>既設人孔嵩上げ</v>
          </cell>
          <cell r="D697" t="str">
            <v>H=430</v>
          </cell>
          <cell r="E697">
            <v>1</v>
          </cell>
          <cell r="F697" t="str">
            <v>箇所</v>
          </cell>
          <cell r="G697">
            <v>0</v>
          </cell>
          <cell r="H697">
            <v>0</v>
          </cell>
        </row>
        <row r="698">
          <cell r="C698" t="str">
            <v>既設人孔嵩下げ</v>
          </cell>
          <cell r="D698" t="str">
            <v>H=1,390</v>
          </cell>
          <cell r="E698">
            <v>1</v>
          </cell>
          <cell r="F698" t="str">
            <v>箇所</v>
          </cell>
          <cell r="G698">
            <v>0</v>
          </cell>
          <cell r="H698">
            <v>0</v>
          </cell>
        </row>
        <row r="699">
          <cell r="C699" t="str">
            <v>Ｕ形側溝撤去</v>
          </cell>
          <cell r="D699">
            <v>6.4</v>
          </cell>
          <cell r="E699">
            <v>6.4</v>
          </cell>
          <cell r="F699" t="str">
            <v>ｍ</v>
          </cell>
          <cell r="G699">
            <v>0</v>
          </cell>
          <cell r="H699">
            <v>0</v>
          </cell>
        </row>
        <row r="700">
          <cell r="C700" t="str">
            <v>Ｕ形横断溝撤去</v>
          </cell>
          <cell r="D700">
            <v>6.5</v>
          </cell>
          <cell r="E700">
            <v>6.5</v>
          </cell>
          <cell r="F700" t="str">
            <v>ｍ</v>
          </cell>
          <cell r="G700">
            <v>0</v>
          </cell>
          <cell r="H700">
            <v>0</v>
          </cell>
        </row>
        <row r="701">
          <cell r="C701" t="str">
            <v>ガラ処理</v>
          </cell>
          <cell r="D701" t="str">
            <v>一　式</v>
          </cell>
          <cell r="E701" t="str">
            <v>一　式</v>
          </cell>
          <cell r="F701">
            <v>10200</v>
          </cell>
          <cell r="G701">
            <v>10200</v>
          </cell>
          <cell r="H701">
            <v>10200</v>
          </cell>
        </row>
        <row r="702">
          <cell r="C702" t="str">
            <v>小計</v>
          </cell>
          <cell r="D702">
            <v>10200</v>
          </cell>
          <cell r="E702">
            <v>10200</v>
          </cell>
          <cell r="F702">
            <v>10200</v>
          </cell>
          <cell r="G702">
            <v>10200</v>
          </cell>
          <cell r="H702">
            <v>10200</v>
          </cell>
        </row>
        <row r="704">
          <cell r="C704" t="str">
            <v>２.排水 小計</v>
          </cell>
          <cell r="D704">
            <v>10200</v>
          </cell>
          <cell r="E704">
            <v>10200</v>
          </cell>
          <cell r="F704">
            <v>10200</v>
          </cell>
          <cell r="G704">
            <v>10200</v>
          </cell>
          <cell r="H704">
            <v>10200</v>
          </cell>
        </row>
        <row r="706">
          <cell r="B706" t="str">
            <v>３．共同溝</v>
          </cell>
        </row>
        <row r="707">
          <cell r="B707" t="str">
            <v>（1）仮設工</v>
          </cell>
        </row>
        <row r="708">
          <cell r="C708" t="str">
            <v>水替工</v>
          </cell>
          <cell r="D708" t="str">
            <v>一　式</v>
          </cell>
          <cell r="E708" t="str">
            <v>一　式</v>
          </cell>
          <cell r="F708">
            <v>84900</v>
          </cell>
          <cell r="G708">
            <v>84900</v>
          </cell>
          <cell r="H708">
            <v>84900</v>
          </cell>
        </row>
        <row r="709">
          <cell r="C709" t="str">
            <v>土留工</v>
          </cell>
          <cell r="D709" t="str">
            <v>一　式</v>
          </cell>
          <cell r="E709" t="str">
            <v>一　式</v>
          </cell>
          <cell r="F709">
            <v>762700</v>
          </cell>
          <cell r="G709">
            <v>762700</v>
          </cell>
          <cell r="H709">
            <v>762700</v>
          </cell>
        </row>
        <row r="710">
          <cell r="C710" t="str">
            <v>覆工板工</v>
          </cell>
          <cell r="D710" t="str">
            <v>一　式</v>
          </cell>
          <cell r="E710" t="str">
            <v>一　式</v>
          </cell>
          <cell r="F710">
            <v>265800</v>
          </cell>
          <cell r="G710">
            <v>265800</v>
          </cell>
          <cell r="H710">
            <v>265800</v>
          </cell>
        </row>
        <row r="711">
          <cell r="C711" t="str">
            <v>支保工</v>
          </cell>
          <cell r="D711">
            <v>359</v>
          </cell>
          <cell r="E711">
            <v>359</v>
          </cell>
          <cell r="F711" t="str">
            <v>空m3</v>
          </cell>
          <cell r="G711">
            <v>0</v>
          </cell>
          <cell r="H711">
            <v>0</v>
          </cell>
        </row>
        <row r="712">
          <cell r="C712" t="str">
            <v>小計</v>
          </cell>
          <cell r="D712">
            <v>1113400</v>
          </cell>
          <cell r="E712">
            <v>1113400</v>
          </cell>
          <cell r="F712">
            <v>1113400</v>
          </cell>
          <cell r="G712">
            <v>1113400</v>
          </cell>
          <cell r="H712">
            <v>1113400</v>
          </cell>
        </row>
        <row r="714">
          <cell r="B714" t="str">
            <v>（2）土工</v>
          </cell>
        </row>
        <row r="715">
          <cell r="C715" t="str">
            <v>根切り</v>
          </cell>
          <cell r="D715" t="str">
            <v>掘削工法：矢板掘削
土質：粘性土</v>
          </cell>
          <cell r="E715">
            <v>313</v>
          </cell>
          <cell r="F715" t="str">
            <v>ｍ3</v>
          </cell>
          <cell r="G715">
            <v>0</v>
          </cell>
          <cell r="H715">
            <v>0</v>
          </cell>
        </row>
        <row r="716">
          <cell r="C716" t="str">
            <v>根切り</v>
          </cell>
          <cell r="D716" t="str">
            <v>掘削工法：OPEN掘削
土質：粘性土</v>
          </cell>
          <cell r="E716">
            <v>2439</v>
          </cell>
          <cell r="F716" t="str">
            <v>ｍ3</v>
          </cell>
          <cell r="G716">
            <v>0</v>
          </cell>
          <cell r="H716">
            <v>0</v>
          </cell>
        </row>
        <row r="717">
          <cell r="C717" t="str">
            <v>基面整正工</v>
          </cell>
          <cell r="D717">
            <v>377</v>
          </cell>
          <cell r="E717">
            <v>377</v>
          </cell>
          <cell r="F717" t="str">
            <v>㎡</v>
          </cell>
          <cell r="G717">
            <v>0</v>
          </cell>
          <cell r="H717">
            <v>0</v>
          </cell>
        </row>
        <row r="718">
          <cell r="C718" t="str">
            <v>埋戻し</v>
          </cell>
          <cell r="D718" t="str">
            <v>掘削工法：OPEN掘削
土質：粘性土</v>
          </cell>
          <cell r="E718">
            <v>2020</v>
          </cell>
          <cell r="F718" t="str">
            <v>ｍ3</v>
          </cell>
          <cell r="G718">
            <v>0</v>
          </cell>
          <cell r="H718">
            <v>0</v>
          </cell>
        </row>
        <row r="719">
          <cell r="C719" t="str">
            <v>不用土処分</v>
          </cell>
          <cell r="D719" t="str">
            <v>ダンプトラック運搬
L=7Km</v>
          </cell>
          <cell r="E719">
            <v>732</v>
          </cell>
          <cell r="F719" t="str">
            <v>ｍ3</v>
          </cell>
          <cell r="G719">
            <v>0</v>
          </cell>
          <cell r="H719">
            <v>0</v>
          </cell>
        </row>
        <row r="720">
          <cell r="C720" t="str">
            <v>捨土料金</v>
          </cell>
          <cell r="D720">
            <v>732</v>
          </cell>
          <cell r="E720">
            <v>732</v>
          </cell>
          <cell r="F720" t="str">
            <v>ｍ3</v>
          </cell>
          <cell r="G720">
            <v>0</v>
          </cell>
          <cell r="H720">
            <v>0</v>
          </cell>
        </row>
        <row r="721">
          <cell r="C721" t="str">
            <v>小計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3">
          <cell r="B723" t="str">
            <v>（3）函きょ工</v>
          </cell>
        </row>
        <row r="724">
          <cell r="C724" t="str">
            <v>BX-002</v>
          </cell>
          <cell r="D724" t="str">
            <v>2.0×2.0</v>
          </cell>
          <cell r="E724">
            <v>78.099999999999994</v>
          </cell>
          <cell r="F724" t="str">
            <v>ｍ</v>
          </cell>
          <cell r="G724">
            <v>0</v>
          </cell>
          <cell r="H724">
            <v>0</v>
          </cell>
        </row>
        <row r="725">
          <cell r="C725" t="str">
            <v>BXL-002</v>
          </cell>
          <cell r="D725" t="str">
            <v>90°部，2.0×2.0</v>
          </cell>
          <cell r="E725">
            <v>1</v>
          </cell>
          <cell r="F725" t="str">
            <v>箇所</v>
          </cell>
          <cell r="G725">
            <v>0</v>
          </cell>
          <cell r="H725">
            <v>0</v>
          </cell>
        </row>
        <row r="726">
          <cell r="C726" t="str">
            <v>BXL-002</v>
          </cell>
          <cell r="D726" t="str">
            <v>45°部，2.0×2.0</v>
          </cell>
          <cell r="E726">
            <v>1</v>
          </cell>
          <cell r="F726" t="str">
            <v>箇所</v>
          </cell>
          <cell r="G726">
            <v>0</v>
          </cell>
          <cell r="H726">
            <v>0</v>
          </cell>
        </row>
        <row r="727">
          <cell r="C727" t="str">
            <v>小計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9">
          <cell r="B729" t="str">
            <v>（4）その他</v>
          </cell>
        </row>
        <row r="730">
          <cell r="C730" t="str">
            <v>目地工</v>
          </cell>
          <cell r="D730">
            <v>10</v>
          </cell>
          <cell r="E730">
            <v>10</v>
          </cell>
          <cell r="F730" t="str">
            <v>箇所</v>
          </cell>
          <cell r="G730">
            <v>0</v>
          </cell>
          <cell r="H730">
            <v>0</v>
          </cell>
        </row>
        <row r="731">
          <cell r="C731" t="str">
            <v>取りこわし工</v>
          </cell>
          <cell r="D731">
            <v>1</v>
          </cell>
          <cell r="E731">
            <v>1</v>
          </cell>
          <cell r="F731" t="str">
            <v>ｍ3</v>
          </cell>
          <cell r="G731">
            <v>0</v>
          </cell>
          <cell r="H731">
            <v>0</v>
          </cell>
        </row>
        <row r="732">
          <cell r="C732" t="str">
            <v>ガラ処理</v>
          </cell>
          <cell r="D732" t="str">
            <v>一　式</v>
          </cell>
          <cell r="E732" t="str">
            <v>一　式</v>
          </cell>
          <cell r="F732">
            <v>8600</v>
          </cell>
          <cell r="G732">
            <v>8600</v>
          </cell>
          <cell r="H732">
            <v>8600</v>
          </cell>
        </row>
        <row r="733">
          <cell r="C733" t="str">
            <v>小計</v>
          </cell>
          <cell r="D733">
            <v>8600</v>
          </cell>
          <cell r="E733">
            <v>8600</v>
          </cell>
          <cell r="F733">
            <v>8600</v>
          </cell>
          <cell r="G733">
            <v>8600</v>
          </cell>
          <cell r="H733">
            <v>8600</v>
          </cell>
        </row>
        <row r="735">
          <cell r="C735" t="str">
            <v>３.共同溝 小計</v>
          </cell>
          <cell r="D735">
            <v>1122000</v>
          </cell>
          <cell r="E735">
            <v>1122000</v>
          </cell>
          <cell r="F735">
            <v>1122000</v>
          </cell>
          <cell r="G735">
            <v>1122000</v>
          </cell>
          <cell r="H735">
            <v>1122000</v>
          </cell>
        </row>
        <row r="737">
          <cell r="B737" t="str">
            <v>４.擁壁</v>
          </cell>
        </row>
        <row r="738">
          <cell r="B738" t="str">
            <v>（1）土工</v>
          </cell>
        </row>
        <row r="739">
          <cell r="C739" t="str">
            <v>根切り</v>
          </cell>
          <cell r="D739" t="str">
            <v>土質：粘性土</v>
          </cell>
          <cell r="E739">
            <v>771</v>
          </cell>
          <cell r="F739" t="str">
            <v>ｍ3</v>
          </cell>
          <cell r="G739">
            <v>0</v>
          </cell>
          <cell r="H739">
            <v>0</v>
          </cell>
        </row>
        <row r="740">
          <cell r="C740" t="str">
            <v>基面整正工</v>
          </cell>
          <cell r="D740">
            <v>251</v>
          </cell>
          <cell r="E740">
            <v>251</v>
          </cell>
          <cell r="F740" t="str">
            <v>㎡</v>
          </cell>
          <cell r="G740">
            <v>0</v>
          </cell>
          <cell r="H740">
            <v>0</v>
          </cell>
        </row>
        <row r="741">
          <cell r="C741" t="str">
            <v>埋戻し</v>
          </cell>
          <cell r="D741">
            <v>471</v>
          </cell>
          <cell r="E741">
            <v>471</v>
          </cell>
          <cell r="F741" t="str">
            <v>ｍ3</v>
          </cell>
          <cell r="G741">
            <v>0</v>
          </cell>
          <cell r="H741">
            <v>0</v>
          </cell>
        </row>
        <row r="742">
          <cell r="C742" t="str">
            <v>不用土処分</v>
          </cell>
          <cell r="D742" t="str">
            <v>ダンプトラック運搬
L=7Km</v>
          </cell>
          <cell r="E742">
            <v>300</v>
          </cell>
          <cell r="F742" t="str">
            <v>ｍ3</v>
          </cell>
          <cell r="G742">
            <v>0</v>
          </cell>
          <cell r="H742">
            <v>0</v>
          </cell>
        </row>
        <row r="743">
          <cell r="C743" t="str">
            <v>捨土料金</v>
          </cell>
          <cell r="D743">
            <v>300</v>
          </cell>
          <cell r="E743">
            <v>300</v>
          </cell>
          <cell r="F743" t="str">
            <v>ｍ3</v>
          </cell>
          <cell r="G743">
            <v>0</v>
          </cell>
          <cell r="H743">
            <v>0</v>
          </cell>
        </row>
        <row r="744">
          <cell r="C744" t="str">
            <v>小計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6">
          <cell r="B746" t="str">
            <v>（2）緑化ブロック擁壁</v>
          </cell>
        </row>
        <row r="747">
          <cell r="C747" t="str">
            <v>緑化ｺﾝｸﾘｰﾄﾌﾞﾛｯｸ積基礎工</v>
          </cell>
          <cell r="D747" t="str">
            <v>Ａ</v>
          </cell>
          <cell r="E747">
            <v>22.4</v>
          </cell>
          <cell r="F747" t="str">
            <v>ｍ</v>
          </cell>
          <cell r="G747">
            <v>0</v>
          </cell>
          <cell r="H747">
            <v>0</v>
          </cell>
        </row>
        <row r="748">
          <cell r="C748" t="str">
            <v>緑化ｺﾝｸﾘｰﾄﾌﾞﾛｯｸ積基礎工</v>
          </cell>
          <cell r="D748" t="str">
            <v>Ｂ</v>
          </cell>
          <cell r="E748">
            <v>49.6</v>
          </cell>
          <cell r="F748" t="str">
            <v>ｍ</v>
          </cell>
          <cell r="G748">
            <v>0</v>
          </cell>
          <cell r="H748">
            <v>0</v>
          </cell>
        </row>
        <row r="749">
          <cell r="C749" t="str">
            <v>緑化ｺﾝｸﾘｰﾄﾌﾞﾛｯｸ積基礎工</v>
          </cell>
          <cell r="D749" t="str">
            <v>Ｃ</v>
          </cell>
          <cell r="E749">
            <v>32.1</v>
          </cell>
          <cell r="F749" t="str">
            <v>ｍ</v>
          </cell>
          <cell r="G749">
            <v>0</v>
          </cell>
          <cell r="H749">
            <v>0</v>
          </cell>
        </row>
        <row r="750">
          <cell r="C750" t="str">
            <v>緑化ｺﾝｸﾘｰﾄﾌﾞﾛｯｸ積基礎工</v>
          </cell>
          <cell r="D750" t="str">
            <v>Ｄ</v>
          </cell>
          <cell r="E750">
            <v>24.9</v>
          </cell>
          <cell r="F750" t="str">
            <v>ｍ</v>
          </cell>
          <cell r="G750">
            <v>0</v>
          </cell>
          <cell r="H750">
            <v>0</v>
          </cell>
        </row>
        <row r="751">
          <cell r="C751" t="str">
            <v>緑化ｺﾝｸﾘｰﾄﾌﾞﾛｯｸ積工</v>
          </cell>
          <cell r="D751" t="str">
            <v>Ａ</v>
          </cell>
          <cell r="E751">
            <v>41.8</v>
          </cell>
          <cell r="F751" t="str">
            <v>㎡</v>
          </cell>
          <cell r="G751">
            <v>0</v>
          </cell>
          <cell r="H751">
            <v>0</v>
          </cell>
        </row>
        <row r="752">
          <cell r="C752" t="str">
            <v>緑化ｺﾝｸﾘｰﾄﾌﾞﾛｯｸ積工</v>
          </cell>
          <cell r="D752" t="str">
            <v>Ｂ</v>
          </cell>
          <cell r="E752">
            <v>238</v>
          </cell>
          <cell r="F752" t="str">
            <v>㎡</v>
          </cell>
          <cell r="G752">
            <v>0</v>
          </cell>
          <cell r="H752">
            <v>0</v>
          </cell>
        </row>
        <row r="753">
          <cell r="C753" t="str">
            <v>緑化ｺﾝｸﾘｰﾄﾌﾞﾛｯｸ積工</v>
          </cell>
          <cell r="D753" t="str">
            <v>Ｃ</v>
          </cell>
          <cell r="E753">
            <v>95.7</v>
          </cell>
          <cell r="F753" t="str">
            <v>㎡</v>
          </cell>
          <cell r="G753">
            <v>0</v>
          </cell>
          <cell r="H753">
            <v>0</v>
          </cell>
        </row>
        <row r="754">
          <cell r="C754" t="str">
            <v>緑化ｺﾝｸﾘｰﾄﾌﾞﾛｯｸ積工</v>
          </cell>
          <cell r="D754" t="str">
            <v>Ｄ</v>
          </cell>
          <cell r="E754">
            <v>62.8</v>
          </cell>
          <cell r="F754" t="str">
            <v>㎡</v>
          </cell>
          <cell r="G754">
            <v>0</v>
          </cell>
          <cell r="H754">
            <v>0</v>
          </cell>
        </row>
        <row r="755">
          <cell r="C755" t="str">
            <v>小計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</row>
        <row r="757">
          <cell r="B757" t="str">
            <v>（3）コンクリート擁壁</v>
          </cell>
        </row>
        <row r="758">
          <cell r="C758" t="str">
            <v>鉄筋ｺﾝｸﾘｰﾄ花壇擁壁</v>
          </cell>
          <cell r="D758" t="str">
            <v>H=500程度</v>
          </cell>
          <cell r="E758">
            <v>53.6</v>
          </cell>
          <cell r="F758" t="str">
            <v>ｍ</v>
          </cell>
          <cell r="G758">
            <v>0</v>
          </cell>
          <cell r="H758">
            <v>0</v>
          </cell>
        </row>
        <row r="759">
          <cell r="C759" t="str">
            <v>鉄筋ｺﾝｸﾘｰﾄＬ形擁壁</v>
          </cell>
          <cell r="D759" t="str">
            <v>①Ａタイプ</v>
          </cell>
          <cell r="E759" t="str">
            <v>一　式</v>
          </cell>
          <cell r="F759">
            <v>132300</v>
          </cell>
          <cell r="G759">
            <v>132300</v>
          </cell>
          <cell r="H759">
            <v>132300</v>
          </cell>
        </row>
        <row r="760">
          <cell r="C760" t="str">
            <v>鉄筋ｺﾝｸﾘｰﾄＬ形擁壁</v>
          </cell>
          <cell r="D760" t="str">
            <v>①Ｂタイプ</v>
          </cell>
          <cell r="E760" t="str">
            <v>一　式</v>
          </cell>
          <cell r="F760">
            <v>463700</v>
          </cell>
          <cell r="G760">
            <v>463700</v>
          </cell>
          <cell r="H760">
            <v>463700</v>
          </cell>
        </row>
        <row r="761">
          <cell r="C761" t="str">
            <v>鉄筋ｺﾝｸﾘｰﾄＬ形擁壁</v>
          </cell>
          <cell r="D761" t="str">
            <v>①Ｃタイプ</v>
          </cell>
          <cell r="E761" t="str">
            <v>一　式</v>
          </cell>
          <cell r="F761">
            <v>274600</v>
          </cell>
          <cell r="G761">
            <v>274600</v>
          </cell>
          <cell r="H761">
            <v>274600</v>
          </cell>
        </row>
        <row r="762">
          <cell r="C762" t="str">
            <v>鉄筋ｺﾝｸﾘｰﾄＬ形擁壁</v>
          </cell>
          <cell r="D762" t="str">
            <v>②タイプ</v>
          </cell>
          <cell r="E762" t="str">
            <v>一　式</v>
          </cell>
          <cell r="F762">
            <v>168200</v>
          </cell>
          <cell r="G762">
            <v>168200</v>
          </cell>
          <cell r="H762">
            <v>168200</v>
          </cell>
        </row>
        <row r="763">
          <cell r="C763" t="str">
            <v>小計</v>
          </cell>
          <cell r="D763">
            <v>1038800</v>
          </cell>
          <cell r="E763">
            <v>1038800</v>
          </cell>
          <cell r="F763">
            <v>1038800</v>
          </cell>
          <cell r="G763">
            <v>1038800</v>
          </cell>
          <cell r="H763">
            <v>1038800</v>
          </cell>
        </row>
        <row r="765">
          <cell r="B765" t="str">
            <v>（4）その他</v>
          </cell>
        </row>
        <row r="766">
          <cell r="C766" t="str">
            <v>格子型フェンス</v>
          </cell>
          <cell r="D766" t="str">
            <v>Ｈ＝1200</v>
          </cell>
          <cell r="E766">
            <v>4</v>
          </cell>
          <cell r="F766" t="str">
            <v>ｍ</v>
          </cell>
          <cell r="G766">
            <v>0</v>
          </cell>
          <cell r="H766">
            <v>0</v>
          </cell>
        </row>
        <row r="767">
          <cell r="C767" t="str">
            <v>小計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9">
          <cell r="C769" t="str">
            <v>４.擁壁 小計</v>
          </cell>
          <cell r="D769">
            <v>1038800</v>
          </cell>
          <cell r="E769">
            <v>1038800</v>
          </cell>
          <cell r="F769">
            <v>1038800</v>
          </cell>
          <cell r="G769">
            <v>1038800</v>
          </cell>
          <cell r="H769">
            <v>1038800</v>
          </cell>
        </row>
        <row r="771">
          <cell r="C771" t="str">
            <v>Ⅱ.土木工事直接工事費計</v>
          </cell>
          <cell r="D771">
            <v>2270600</v>
          </cell>
          <cell r="E771">
            <v>2270600</v>
          </cell>
          <cell r="F771">
            <v>2270600</v>
          </cell>
          <cell r="G771">
            <v>2270600</v>
          </cell>
          <cell r="H771">
            <v>2270600</v>
          </cell>
        </row>
        <row r="774">
          <cell r="C774" t="str">
            <v>直接工事費計</v>
          </cell>
          <cell r="D774">
            <v>143745540</v>
          </cell>
          <cell r="E774">
            <v>143745540</v>
          </cell>
          <cell r="F774">
            <v>143745540</v>
          </cell>
          <cell r="G774">
            <v>143745540</v>
          </cell>
          <cell r="H774">
            <v>143745540</v>
          </cell>
        </row>
        <row r="776">
          <cell r="B776" t="str">
            <v>（Ｂ）共通費</v>
          </cell>
        </row>
        <row r="777">
          <cell r="B777" t="str">
            <v>（1）総合仮設</v>
          </cell>
        </row>
        <row r="778">
          <cell r="C778" t="str">
            <v>総合仮設</v>
          </cell>
          <cell r="D778" t="str">
            <v>一　式</v>
          </cell>
          <cell r="E778" t="str">
            <v>一　式</v>
          </cell>
        </row>
        <row r="779">
          <cell r="C779" t="str">
            <v>小　　計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1">
          <cell r="B781" t="str">
            <v>（2）諸経費</v>
          </cell>
        </row>
        <row r="782">
          <cell r="C782" t="str">
            <v>現場経費</v>
          </cell>
          <cell r="D782" t="str">
            <v>一　式</v>
          </cell>
          <cell r="E782" t="str">
            <v>一　式</v>
          </cell>
        </row>
        <row r="783">
          <cell r="C783" t="str">
            <v>一般管理費</v>
          </cell>
          <cell r="D783" t="str">
            <v>一　式</v>
          </cell>
          <cell r="E783" t="str">
            <v>一　式</v>
          </cell>
        </row>
        <row r="784">
          <cell r="C784" t="str">
            <v>小　　計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6">
          <cell r="C786" t="str">
            <v>共  通  費  計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</row>
        <row r="788">
          <cell r="C788" t="str">
            <v>合　　計</v>
          </cell>
          <cell r="D788">
            <v>143745540</v>
          </cell>
          <cell r="E788">
            <v>143745540</v>
          </cell>
          <cell r="F788">
            <v>143745540</v>
          </cell>
          <cell r="G788">
            <v>143745540</v>
          </cell>
          <cell r="H788">
            <v>143745540</v>
          </cell>
        </row>
        <row r="789">
          <cell r="C789" t="str">
            <v>消費税等相当額</v>
          </cell>
          <cell r="D789" t="str">
            <v>一　式</v>
          </cell>
          <cell r="E789" t="str">
            <v>一　式</v>
          </cell>
          <cell r="F789">
            <v>7187277</v>
          </cell>
          <cell r="G789">
            <v>7187277</v>
          </cell>
          <cell r="H789">
            <v>7187277</v>
          </cell>
        </row>
        <row r="790">
          <cell r="C790" t="str">
            <v>総　合　計</v>
          </cell>
          <cell r="D790">
            <v>150932817</v>
          </cell>
          <cell r="E790">
            <v>150932817</v>
          </cell>
          <cell r="F790">
            <v>150932817</v>
          </cell>
          <cell r="G790">
            <v>150932817</v>
          </cell>
          <cell r="H790">
            <v>150932817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とめ"/>
      <sheetName val="表紙"/>
      <sheetName val="設計額"/>
      <sheetName val="直工費"/>
      <sheetName val="内訳明細書 "/>
      <sheetName val="Ｂ共通費"/>
      <sheetName val="工事経費"/>
      <sheetName val="縦覧"/>
      <sheetName val="工程表"/>
      <sheetName val="工程半年"/>
      <sheetName val="積算表"/>
      <sheetName val="単価作成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大項目"/>
      <sheetName val="代価目次"/>
      <sheetName val="見積比較"/>
      <sheetName val="ＡＥ代価"/>
      <sheetName val="複１"/>
      <sheetName val="98県設備"/>
      <sheetName val="見積依頼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電気器具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ダクト拾･集計"/>
    </sheetNames>
    <sheetDataSet>
      <sheetData sheetId="0" refreshError="1">
        <row r="3">
          <cell r="AA3" t="str">
            <v>φ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"/>
      <sheetName val="1-1Ｐ"/>
      <sheetName val="1-1AC"/>
      <sheetName val="1-2P"/>
      <sheetName val="1-2AC"/>
      <sheetName val="2CO"/>
      <sheetName val="3OU"/>
      <sheetName val="衛生"/>
      <sheetName val="空調"/>
      <sheetName val="換気"/>
      <sheetName val="ダクト"/>
      <sheetName val="ボックス"/>
      <sheetName val="消火"/>
      <sheetName val="脱臭"/>
      <sheetName val="自動制御"/>
      <sheetName val="SGP-PA"/>
      <sheetName val="一般弁"/>
      <sheetName val="HIVP"/>
      <sheetName val="冷媒"/>
      <sheetName val="SGP-白"/>
      <sheetName val="VP"/>
      <sheetName val="VU"/>
      <sheetName val="SUS"/>
      <sheetName val="フレキ"/>
      <sheetName val="COA"/>
      <sheetName val="ﾀﾞｸﾄ切断"/>
      <sheetName val="綱管切断"/>
      <sheetName val="綱管切断 (2)"/>
      <sheetName val="樹脂管切断"/>
      <sheetName val="配管化粧カバー"/>
      <sheetName val="VP 撤去"/>
      <sheetName val="SUS 撤去"/>
      <sheetName val="SGP-PA 撤去"/>
      <sheetName val="SGP-白 撤去"/>
      <sheetName val="冷媒　撤去"/>
      <sheetName val="弁　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</row>
        <row r="261">
          <cell r="N261">
            <v>1327000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B020001</v>
          </cell>
          <cell r="B4" t="str">
            <v>墨出し</v>
          </cell>
          <cell r="C4" t="str">
            <v>延㎡</v>
          </cell>
          <cell r="D4">
            <v>230</v>
          </cell>
          <cell r="E4" t="str">
            <v>延㎡</v>
          </cell>
          <cell r="F4">
            <v>230</v>
          </cell>
        </row>
        <row r="5">
          <cell r="A5" t="str">
            <v>B020110</v>
          </cell>
          <cell r="B5" t="str">
            <v>天井改修用内部足場</v>
          </cell>
          <cell r="C5" t="str">
            <v>脚立足場</v>
          </cell>
          <cell r="D5" t="str">
            <v>共用 10日</v>
          </cell>
          <cell r="E5" t="str">
            <v>延㎡</v>
          </cell>
          <cell r="F5">
            <v>400</v>
          </cell>
        </row>
        <row r="6">
          <cell r="A6" t="str">
            <v>B020120</v>
          </cell>
          <cell r="B6" t="str">
            <v>天井改修用内部足場</v>
          </cell>
          <cell r="C6" t="str">
            <v>脚立足場</v>
          </cell>
          <cell r="D6" t="str">
            <v>共用 20日</v>
          </cell>
          <cell r="E6" t="str">
            <v>延㎡</v>
          </cell>
          <cell r="F6">
            <v>440</v>
          </cell>
        </row>
        <row r="7">
          <cell r="A7" t="str">
            <v>B020130</v>
          </cell>
          <cell r="B7" t="str">
            <v>天井改修用内部足場</v>
          </cell>
          <cell r="C7" t="str">
            <v>脚立足場</v>
          </cell>
          <cell r="D7" t="str">
            <v>共用 30日</v>
          </cell>
          <cell r="E7" t="str">
            <v>延㎡</v>
          </cell>
          <cell r="F7">
            <v>480</v>
          </cell>
        </row>
        <row r="8">
          <cell r="A8" t="str">
            <v>B020140</v>
          </cell>
          <cell r="B8" t="str">
            <v>天井改修用内部足場</v>
          </cell>
          <cell r="C8" t="str">
            <v>脚立足場</v>
          </cell>
          <cell r="D8" t="str">
            <v>共用 40日</v>
          </cell>
          <cell r="E8" t="str">
            <v>延㎡</v>
          </cell>
          <cell r="F8">
            <v>520</v>
          </cell>
        </row>
        <row r="9">
          <cell r="A9" t="str">
            <v>B020150</v>
          </cell>
          <cell r="B9" t="str">
            <v>天井改修用内部足場</v>
          </cell>
          <cell r="C9" t="str">
            <v>脚立足場</v>
          </cell>
          <cell r="D9" t="str">
            <v>共用 50日</v>
          </cell>
          <cell r="E9" t="str">
            <v>延㎡</v>
          </cell>
          <cell r="F9">
            <v>560</v>
          </cell>
        </row>
        <row r="10">
          <cell r="A10" t="str">
            <v>B020160</v>
          </cell>
          <cell r="B10" t="str">
            <v>天井改修用内部足場</v>
          </cell>
          <cell r="C10" t="str">
            <v>脚立足場</v>
          </cell>
          <cell r="D10" t="str">
            <v>共用 60日</v>
          </cell>
          <cell r="E10" t="str">
            <v>延㎡</v>
          </cell>
          <cell r="F10">
            <v>600</v>
          </cell>
        </row>
        <row r="11">
          <cell r="A11" t="str">
            <v>B020210</v>
          </cell>
          <cell r="B11" t="str">
            <v>壁改修用内部足場</v>
          </cell>
          <cell r="C11" t="str">
            <v>脚立足場</v>
          </cell>
          <cell r="D11" t="str">
            <v>共用 10日</v>
          </cell>
          <cell r="E11" t="str">
            <v>延ｍ</v>
          </cell>
          <cell r="F11">
            <v>610</v>
          </cell>
        </row>
        <row r="12">
          <cell r="A12" t="str">
            <v>B020220</v>
          </cell>
          <cell r="B12" t="str">
            <v>壁改修用内部足場</v>
          </cell>
          <cell r="C12" t="str">
            <v>脚立足場</v>
          </cell>
          <cell r="D12" t="str">
            <v>共用 20日</v>
          </cell>
          <cell r="E12" t="str">
            <v>延ｍ</v>
          </cell>
          <cell r="F12">
            <v>660</v>
          </cell>
        </row>
        <row r="13">
          <cell r="A13" t="str">
            <v>B020230</v>
          </cell>
          <cell r="B13" t="str">
            <v>壁改修用内部足場</v>
          </cell>
          <cell r="C13" t="str">
            <v>脚立足場</v>
          </cell>
          <cell r="D13" t="str">
            <v>共用 30日</v>
          </cell>
          <cell r="E13" t="str">
            <v>延ｍ</v>
          </cell>
          <cell r="F13">
            <v>710</v>
          </cell>
        </row>
        <row r="14">
          <cell r="A14" t="str">
            <v>B020240</v>
          </cell>
          <cell r="B14" t="str">
            <v>壁改修用内部足場</v>
          </cell>
          <cell r="C14" t="str">
            <v>脚立足場</v>
          </cell>
          <cell r="D14" t="str">
            <v>共用 40日</v>
          </cell>
          <cell r="E14" t="str">
            <v>延ｍ</v>
          </cell>
          <cell r="F14">
            <v>760</v>
          </cell>
        </row>
        <row r="15">
          <cell r="A15" t="str">
            <v>B020250</v>
          </cell>
          <cell r="B15" t="str">
            <v>壁改修用内部足場</v>
          </cell>
          <cell r="C15" t="str">
            <v>脚立足場</v>
          </cell>
          <cell r="D15" t="str">
            <v>共用 50日</v>
          </cell>
          <cell r="E15" t="str">
            <v>延ｍ</v>
          </cell>
          <cell r="F15">
            <v>820</v>
          </cell>
        </row>
        <row r="16">
          <cell r="A16" t="str">
            <v>B020260</v>
          </cell>
          <cell r="B16" t="str">
            <v>壁改修用内部足場</v>
          </cell>
          <cell r="C16" t="str">
            <v>脚立足場</v>
          </cell>
          <cell r="D16" t="str">
            <v>共用 60日</v>
          </cell>
          <cell r="E16" t="str">
            <v>延ｍ</v>
          </cell>
          <cell r="F16">
            <v>870</v>
          </cell>
        </row>
        <row r="17">
          <cell r="A17" t="str">
            <v>B029901</v>
          </cell>
          <cell r="B17" t="str">
            <v>仮設運搬費（６ｔ車）</v>
          </cell>
          <cell r="C17" t="str">
            <v>内部足場</v>
          </cell>
          <cell r="D17" t="str">
            <v>脚立足場</v>
          </cell>
          <cell r="E17" t="str">
            <v>延ｍ</v>
          </cell>
          <cell r="F17">
            <v>9</v>
          </cell>
        </row>
        <row r="18">
          <cell r="A18" t="str">
            <v>B030001</v>
          </cell>
          <cell r="B18" t="str">
            <v>ｱｽﾌｧﾙﾄ防水Ａ種</v>
          </cell>
          <cell r="C18" t="str">
            <v>（密着工法）一般部</v>
          </cell>
          <cell r="D18" t="str">
            <v>既設ｱｽﾌｧﾙﾄ面</v>
          </cell>
          <cell r="E18" t="str">
            <v>㎡</v>
          </cell>
          <cell r="F18">
            <v>3590</v>
          </cell>
        </row>
        <row r="19">
          <cell r="A19" t="str">
            <v>B030005</v>
          </cell>
          <cell r="B19" t="str">
            <v>ｱｽﾌｧﾙﾄ防水Ａ種</v>
          </cell>
          <cell r="C19" t="str">
            <v>（密着工法）一般部</v>
          </cell>
          <cell r="D19" t="str">
            <v>既設砂付ﾙｰﾌｨﾝｸﾞ面</v>
          </cell>
          <cell r="E19" t="str">
            <v>㎡</v>
          </cell>
          <cell r="F19">
            <v>3620</v>
          </cell>
        </row>
        <row r="20">
          <cell r="A20" t="str">
            <v>B030011</v>
          </cell>
          <cell r="B20" t="str">
            <v>ｱｽﾌｧﾙﾄ防水Ａ種</v>
          </cell>
          <cell r="C20" t="str">
            <v>（密着工法）立上(下)り</v>
          </cell>
          <cell r="D20" t="str">
            <v>既設ｱｽﾌｧﾙﾄ面</v>
          </cell>
          <cell r="E20" t="str">
            <v>㎡</v>
          </cell>
          <cell r="F20">
            <v>5410</v>
          </cell>
        </row>
        <row r="21">
          <cell r="A21" t="str">
            <v>B030015</v>
          </cell>
          <cell r="B21" t="str">
            <v>ｱｽﾌｧﾙﾄ防水Ａ種</v>
          </cell>
          <cell r="C21" t="str">
            <v>（密着工法）立上(下)り</v>
          </cell>
          <cell r="D21" t="str">
            <v>既設砂付ﾙｰﾌｨﾝｸﾞ面</v>
          </cell>
          <cell r="E21" t="str">
            <v>㎡</v>
          </cell>
          <cell r="F21">
            <v>5450</v>
          </cell>
        </row>
        <row r="22">
          <cell r="A22" t="str">
            <v>B030125</v>
          </cell>
          <cell r="B22" t="str">
            <v>ｱｽﾌｧﾙﾄ防水Ａ種</v>
          </cell>
          <cell r="C22" t="str">
            <v>断熱25（密着工法）一般部</v>
          </cell>
          <cell r="D22" t="str">
            <v>既設ｱｽﾌｧﾙﾄ面</v>
          </cell>
          <cell r="E22" t="str">
            <v>㎡</v>
          </cell>
          <cell r="F22">
            <v>4970</v>
          </cell>
        </row>
        <row r="23">
          <cell r="A23" t="str">
            <v>B030130</v>
          </cell>
          <cell r="B23" t="str">
            <v>ｱｽﾌｧﾙﾄ防水Ａ種</v>
          </cell>
          <cell r="C23" t="str">
            <v>断熱30（密着工法）一般部</v>
          </cell>
          <cell r="D23" t="str">
            <v>既設ｱｽﾌｧﾙﾄ面</v>
          </cell>
          <cell r="E23" t="str">
            <v>㎡</v>
          </cell>
          <cell r="F23">
            <v>5130</v>
          </cell>
        </row>
        <row r="24">
          <cell r="A24" t="str">
            <v>B030140</v>
          </cell>
          <cell r="B24" t="str">
            <v>ｱｽﾌｧﾙﾄ防水Ａ種</v>
          </cell>
          <cell r="C24" t="str">
            <v>断熱40（密着工法）一般部</v>
          </cell>
          <cell r="D24" t="str">
            <v>既設ｱｽﾌｧﾙﾄ面</v>
          </cell>
          <cell r="E24" t="str">
            <v>㎡</v>
          </cell>
          <cell r="F24">
            <v>5440</v>
          </cell>
        </row>
        <row r="25">
          <cell r="A25" t="str">
            <v>B030150</v>
          </cell>
          <cell r="B25" t="str">
            <v>ｱｽﾌｧﾙﾄ防水Ａ種</v>
          </cell>
          <cell r="C25" t="str">
            <v>断熱50（密着工法）一般部</v>
          </cell>
          <cell r="D25" t="str">
            <v>既設ｱｽﾌｧﾙﾄ面</v>
          </cell>
          <cell r="E25" t="str">
            <v>㎡</v>
          </cell>
          <cell r="F25">
            <v>5770</v>
          </cell>
        </row>
        <row r="26">
          <cell r="A26" t="str">
            <v>B030225</v>
          </cell>
          <cell r="B26" t="str">
            <v>ｱｽﾌｧﾙﾄ防水Ａ種</v>
          </cell>
          <cell r="C26" t="str">
            <v>断熱25（密着工法）一般部</v>
          </cell>
          <cell r="D26" t="str">
            <v>既設砂付ﾙｰﾌｨﾝｸﾞ面</v>
          </cell>
          <cell r="E26" t="str">
            <v>㎡</v>
          </cell>
          <cell r="F26">
            <v>5010</v>
          </cell>
        </row>
        <row r="27">
          <cell r="A27" t="str">
            <v>B030230</v>
          </cell>
          <cell r="B27" t="str">
            <v>ｱｽﾌｧﾙﾄ防水Ａ種</v>
          </cell>
          <cell r="C27" t="str">
            <v>断熱30（密着工法）一般部</v>
          </cell>
          <cell r="D27" t="str">
            <v>既設砂付ﾙｰﾌｨﾝｸﾞ面</v>
          </cell>
          <cell r="E27" t="str">
            <v>㎡</v>
          </cell>
          <cell r="F27">
            <v>5160</v>
          </cell>
        </row>
        <row r="28">
          <cell r="A28" t="str">
            <v>B030240</v>
          </cell>
          <cell r="B28" t="str">
            <v>ｱｽﾌｧﾙﾄ防水Ａ種</v>
          </cell>
          <cell r="C28" t="str">
            <v>断熱40（密着工法）一般部</v>
          </cell>
          <cell r="D28" t="str">
            <v>既設砂付ﾙｰﾌｨﾝｸﾞ面</v>
          </cell>
          <cell r="E28" t="str">
            <v>㎡</v>
          </cell>
          <cell r="F28">
            <v>5480</v>
          </cell>
        </row>
        <row r="29">
          <cell r="A29" t="str">
            <v>B030250</v>
          </cell>
          <cell r="B29" t="str">
            <v>ｱｽﾌｧﾙﾄ防水Ａ種</v>
          </cell>
          <cell r="C29" t="str">
            <v>断熱50（密着工法）一般部</v>
          </cell>
          <cell r="D29" t="str">
            <v>既設砂付ﾙｰﾌｨﾝｸﾞ面</v>
          </cell>
          <cell r="E29" t="str">
            <v>㎡</v>
          </cell>
          <cell r="F29">
            <v>5810</v>
          </cell>
        </row>
        <row r="30">
          <cell r="A30" t="str">
            <v>B031001</v>
          </cell>
          <cell r="B30" t="str">
            <v>ｱｽﾌｧﾙﾄ防水Ｂ種</v>
          </cell>
          <cell r="C30" t="str">
            <v>（絶縁工法）一般部</v>
          </cell>
          <cell r="D30" t="str">
            <v>既設ｱｽﾌｧﾙﾄ面</v>
          </cell>
          <cell r="E30" t="str">
            <v>㎡</v>
          </cell>
          <cell r="F30">
            <v>4450</v>
          </cell>
        </row>
        <row r="31">
          <cell r="A31" t="str">
            <v>B031005</v>
          </cell>
          <cell r="B31" t="str">
            <v>ｱｽﾌｧﾙﾄ防水Ｂ種</v>
          </cell>
          <cell r="C31" t="str">
            <v>（絶縁工法）一般部</v>
          </cell>
          <cell r="D31" t="str">
            <v>既設砂付ﾙｰﾌｨﾝｸﾞ面</v>
          </cell>
          <cell r="E31" t="str">
            <v>㎡</v>
          </cell>
          <cell r="F31">
            <v>4490</v>
          </cell>
        </row>
        <row r="32">
          <cell r="A32" t="str">
            <v>B031011</v>
          </cell>
          <cell r="B32" t="str">
            <v>ｱｽﾌｧﾙﾄ防水Ｂ種</v>
          </cell>
          <cell r="C32" t="str">
            <v>（絶縁工法）立上(下)り</v>
          </cell>
          <cell r="D32" t="str">
            <v>既設ｱｽﾌｧﾙﾄ面</v>
          </cell>
          <cell r="E32" t="str">
            <v>㎡</v>
          </cell>
          <cell r="F32">
            <v>6640</v>
          </cell>
        </row>
        <row r="33">
          <cell r="A33" t="str">
            <v>B031015</v>
          </cell>
          <cell r="B33" t="str">
            <v>ｱｽﾌｧﾙﾄ防水Ｂ種</v>
          </cell>
          <cell r="C33" t="str">
            <v>（絶縁工法）立上(下)り</v>
          </cell>
          <cell r="D33" t="str">
            <v>既設砂付ﾙｰﾌｨﾝｸﾞ面</v>
          </cell>
          <cell r="E33" t="str">
            <v>㎡</v>
          </cell>
          <cell r="F33">
            <v>6670</v>
          </cell>
        </row>
        <row r="34">
          <cell r="A34" t="str">
            <v>B031125</v>
          </cell>
          <cell r="B34" t="str">
            <v>ｱｽﾌｧﾙﾄ防水Ｂ種</v>
          </cell>
          <cell r="C34" t="str">
            <v>断熱25（密着工法）一般部</v>
          </cell>
          <cell r="D34" t="str">
            <v>既設ｱｽﾌｧﾙﾄ面</v>
          </cell>
          <cell r="E34" t="str">
            <v>㎡</v>
          </cell>
          <cell r="F34">
            <v>6500</v>
          </cell>
        </row>
        <row r="35">
          <cell r="A35" t="str">
            <v>B031130</v>
          </cell>
          <cell r="B35" t="str">
            <v>ｱｽﾌｧﾙﾄ防水Ｂ種</v>
          </cell>
          <cell r="C35" t="str">
            <v>断熱30（密着工法）一般部</v>
          </cell>
          <cell r="D35" t="str">
            <v>既設ｱｽﾌｧﾙﾄ面</v>
          </cell>
          <cell r="E35" t="str">
            <v>㎡</v>
          </cell>
          <cell r="F35">
            <v>6580</v>
          </cell>
        </row>
        <row r="36">
          <cell r="A36" t="str">
            <v>B031140</v>
          </cell>
          <cell r="B36" t="str">
            <v>ｱｽﾌｧﾙﾄ防水Ｂ種</v>
          </cell>
          <cell r="C36" t="str">
            <v>断熱40（密着工法）一般部</v>
          </cell>
          <cell r="D36" t="str">
            <v>既設ｱｽﾌｧﾙﾄ面</v>
          </cell>
          <cell r="E36" t="str">
            <v>㎡</v>
          </cell>
          <cell r="F36">
            <v>6960</v>
          </cell>
        </row>
        <row r="37">
          <cell r="A37" t="str">
            <v>B031150</v>
          </cell>
          <cell r="B37" t="str">
            <v>ｱｽﾌｧﾙﾄ防水Ｂ種</v>
          </cell>
          <cell r="C37" t="str">
            <v>断熱50（密着工法）一般部</v>
          </cell>
          <cell r="D37" t="str">
            <v>既設ｱｽﾌｧﾙﾄ面</v>
          </cell>
          <cell r="E37" t="str">
            <v>㎡</v>
          </cell>
          <cell r="F37">
            <v>7160</v>
          </cell>
        </row>
        <row r="38">
          <cell r="A38" t="str">
            <v>B031225</v>
          </cell>
          <cell r="B38" t="str">
            <v>ｱｽﾌｧﾙﾄ防水Ｂ種</v>
          </cell>
          <cell r="C38" t="str">
            <v>断熱25（密着工法）一般部</v>
          </cell>
          <cell r="D38" t="str">
            <v>既設砂付ﾙｰﾌｨﾝｸﾞ面</v>
          </cell>
          <cell r="E38" t="str">
            <v>㎡</v>
          </cell>
          <cell r="F38">
            <v>6540</v>
          </cell>
        </row>
        <row r="39">
          <cell r="A39" t="str">
            <v>B031230</v>
          </cell>
          <cell r="B39" t="str">
            <v>ｱｽﾌｧﾙﾄ防水Ｂ種</v>
          </cell>
          <cell r="C39" t="str">
            <v>断熱30（密着工法）一般部</v>
          </cell>
          <cell r="D39" t="str">
            <v>既設砂付ﾙｰﾌｨﾝｸﾞ面</v>
          </cell>
          <cell r="E39" t="str">
            <v>㎡</v>
          </cell>
          <cell r="F39">
            <v>6620</v>
          </cell>
        </row>
        <row r="40">
          <cell r="A40" t="str">
            <v>B031240</v>
          </cell>
          <cell r="B40" t="str">
            <v>ｱｽﾌｧﾙﾄ防水Ｂ種</v>
          </cell>
          <cell r="C40" t="str">
            <v>断熱40（密着工法）一般部</v>
          </cell>
          <cell r="D40" t="str">
            <v>既設砂付ﾙｰﾌｨﾝｸﾞ面</v>
          </cell>
          <cell r="E40" t="str">
            <v>㎡</v>
          </cell>
          <cell r="F40">
            <v>7000</v>
          </cell>
        </row>
        <row r="41">
          <cell r="A41" t="str">
            <v>B031250</v>
          </cell>
          <cell r="B41" t="str">
            <v>ｱｽﾌｧﾙﾄ防水Ｂ種</v>
          </cell>
          <cell r="C41" t="str">
            <v>断熱50（密着工法）一般部</v>
          </cell>
          <cell r="D41" t="str">
            <v>既設砂付ﾙｰﾌｨﾝｸﾞ面</v>
          </cell>
          <cell r="E41" t="str">
            <v>㎡</v>
          </cell>
          <cell r="F41">
            <v>7200</v>
          </cell>
        </row>
        <row r="42">
          <cell r="A42" t="str">
            <v>B040001</v>
          </cell>
          <cell r="B42" t="str">
            <v>素地ごしらえ</v>
          </cell>
          <cell r="C42" t="str">
            <v>鉄面４種</v>
          </cell>
          <cell r="D42" t="str">
            <v>㎡</v>
          </cell>
          <cell r="E42" t="str">
            <v>㎡</v>
          </cell>
          <cell r="F42">
            <v>420</v>
          </cell>
        </row>
        <row r="43">
          <cell r="A43" t="str">
            <v>B040002</v>
          </cell>
          <cell r="B43" t="str">
            <v>素地ごしらえ</v>
          </cell>
          <cell r="C43" t="str">
            <v>鉄面３種Ｃ</v>
          </cell>
          <cell r="D43" t="str">
            <v>㎡</v>
          </cell>
          <cell r="E43" t="str">
            <v>㎡</v>
          </cell>
          <cell r="F43">
            <v>630</v>
          </cell>
        </row>
        <row r="44">
          <cell r="A44" t="str">
            <v>B040003</v>
          </cell>
          <cell r="B44" t="str">
            <v>素地ごしらえ</v>
          </cell>
          <cell r="C44" t="str">
            <v>鉄面３種Ｂ</v>
          </cell>
          <cell r="D44" t="str">
            <v>㎡</v>
          </cell>
          <cell r="E44" t="str">
            <v>㎡</v>
          </cell>
          <cell r="F44">
            <v>1000</v>
          </cell>
        </row>
        <row r="45">
          <cell r="A45" t="str">
            <v>B040004</v>
          </cell>
          <cell r="B45" t="str">
            <v>素地ごしらえ</v>
          </cell>
          <cell r="C45" t="str">
            <v>鉄面３種Ａ</v>
          </cell>
          <cell r="D45" t="str">
            <v>㎡</v>
          </cell>
          <cell r="E45" t="str">
            <v>㎡</v>
          </cell>
          <cell r="F45">
            <v>1490</v>
          </cell>
        </row>
        <row r="46">
          <cell r="A46" t="str">
            <v>B040005</v>
          </cell>
          <cell r="B46" t="str">
            <v>素地ごしらえ</v>
          </cell>
          <cell r="C46" t="str">
            <v>鉄面２種</v>
          </cell>
          <cell r="D46" t="str">
            <v>㎡</v>
          </cell>
          <cell r="E46" t="str">
            <v>㎡</v>
          </cell>
          <cell r="F46">
            <v>2320</v>
          </cell>
        </row>
        <row r="47">
          <cell r="A47" t="str">
            <v>B040011</v>
          </cell>
          <cell r="B47" t="str">
            <v>素地ごしらえ</v>
          </cell>
          <cell r="C47" t="str">
            <v>亜鉛めっき面４種</v>
          </cell>
          <cell r="D47" t="str">
            <v>㎡</v>
          </cell>
          <cell r="E47" t="str">
            <v>㎡</v>
          </cell>
          <cell r="F47">
            <v>420</v>
          </cell>
        </row>
        <row r="48">
          <cell r="A48" t="str">
            <v>B040012</v>
          </cell>
          <cell r="B48" t="str">
            <v>素地ごしらえ</v>
          </cell>
          <cell r="C48" t="str">
            <v>亜鉛めっき面３種Ｃ</v>
          </cell>
          <cell r="D48" t="str">
            <v>㎡</v>
          </cell>
          <cell r="E48" t="str">
            <v>㎡</v>
          </cell>
          <cell r="F48">
            <v>700</v>
          </cell>
        </row>
        <row r="49">
          <cell r="A49" t="str">
            <v>B040013</v>
          </cell>
          <cell r="B49" t="str">
            <v>素地ごしらえ</v>
          </cell>
          <cell r="C49" t="str">
            <v>亜鉛めっき面３種Ｂ</v>
          </cell>
          <cell r="D49" t="str">
            <v>㎡</v>
          </cell>
          <cell r="E49" t="str">
            <v>㎡</v>
          </cell>
          <cell r="F49">
            <v>1130</v>
          </cell>
        </row>
        <row r="50">
          <cell r="A50" t="str">
            <v>B040014</v>
          </cell>
          <cell r="B50" t="str">
            <v>素地ごしらえ</v>
          </cell>
          <cell r="C50" t="str">
            <v>亜鉛めっき面３種Ａ</v>
          </cell>
          <cell r="D50" t="str">
            <v>㎡</v>
          </cell>
          <cell r="E50" t="str">
            <v>㎡</v>
          </cell>
          <cell r="F50">
            <v>1680</v>
          </cell>
        </row>
        <row r="51">
          <cell r="A51" t="str">
            <v>B040015</v>
          </cell>
          <cell r="B51" t="str">
            <v>素地ごしらえ</v>
          </cell>
          <cell r="C51" t="str">
            <v>亜鉛めっき面２種</v>
          </cell>
          <cell r="D51" t="str">
            <v>㎡</v>
          </cell>
          <cell r="E51" t="str">
            <v>㎡</v>
          </cell>
          <cell r="F51">
            <v>2590</v>
          </cell>
        </row>
        <row r="52">
          <cell r="A52" t="str">
            <v>B040021</v>
          </cell>
          <cell r="B52" t="str">
            <v>素地ごしらえ</v>
          </cell>
          <cell r="C52" t="str">
            <v>ｺﾝｸﾘｰﾄ,ﾓﾙﾀﾙ,ﾌﾟﾗｽﾀｰ面等４種</v>
          </cell>
          <cell r="D52" t="str">
            <v>㎡</v>
          </cell>
          <cell r="E52" t="str">
            <v>㎡</v>
          </cell>
          <cell r="F52">
            <v>340</v>
          </cell>
        </row>
        <row r="53">
          <cell r="A53" t="str">
            <v>B040022</v>
          </cell>
          <cell r="B53" t="str">
            <v>素地ごしらえ</v>
          </cell>
          <cell r="C53" t="str">
            <v>ｺﾝｸﾘｰﾄ,ﾓﾙﾀﾙ,ﾌﾟﾗｽﾀｰ面等３種</v>
          </cell>
          <cell r="D53" t="str">
            <v>㎡</v>
          </cell>
          <cell r="E53" t="str">
            <v>㎡</v>
          </cell>
          <cell r="F53">
            <v>1120</v>
          </cell>
        </row>
        <row r="54">
          <cell r="A54" t="str">
            <v>B040023</v>
          </cell>
          <cell r="B54" t="str">
            <v>素地ごしらえ</v>
          </cell>
          <cell r="C54" t="str">
            <v>ｺﾝｸﾘｰﾄ,ﾓﾙﾀﾙ,ﾌﾟﾗｽﾀｰ面等２種</v>
          </cell>
          <cell r="D54" t="str">
            <v>㎡</v>
          </cell>
          <cell r="E54" t="str">
            <v>㎡</v>
          </cell>
          <cell r="F54">
            <v>2320</v>
          </cell>
        </row>
        <row r="55">
          <cell r="A55" t="str">
            <v>B040031</v>
          </cell>
          <cell r="B55" t="str">
            <v>素地ごしらえ</v>
          </cell>
          <cell r="C55" t="str">
            <v>ボード面等４種</v>
          </cell>
          <cell r="D55" t="str">
            <v>㎡</v>
          </cell>
          <cell r="E55" t="str">
            <v>㎡</v>
          </cell>
          <cell r="F55">
            <v>340</v>
          </cell>
        </row>
        <row r="56">
          <cell r="A56" t="str">
            <v>B040032</v>
          </cell>
          <cell r="B56" t="str">
            <v>素地ごしらえ</v>
          </cell>
          <cell r="C56" t="str">
            <v>ボード面等３種</v>
          </cell>
          <cell r="D56" t="str">
            <v>㎡</v>
          </cell>
          <cell r="E56" t="str">
            <v>㎡</v>
          </cell>
          <cell r="F56">
            <v>1100</v>
          </cell>
        </row>
        <row r="57">
          <cell r="A57" t="str">
            <v>B040033</v>
          </cell>
          <cell r="B57" t="str">
            <v>素地ごしらえ</v>
          </cell>
          <cell r="C57" t="str">
            <v>ボード面等２種</v>
          </cell>
          <cell r="D57" t="str">
            <v>㎡</v>
          </cell>
          <cell r="E57" t="str">
            <v>㎡</v>
          </cell>
          <cell r="F57">
            <v>2260</v>
          </cell>
        </row>
        <row r="58">
          <cell r="A58" t="str">
            <v>B040041</v>
          </cell>
          <cell r="B58" t="str">
            <v>素地ごしらえ</v>
          </cell>
          <cell r="C58" t="str">
            <v>木部４種</v>
          </cell>
          <cell r="D58" t="str">
            <v>㎡</v>
          </cell>
          <cell r="E58" t="str">
            <v>㎡</v>
          </cell>
          <cell r="F58">
            <v>340</v>
          </cell>
        </row>
        <row r="59">
          <cell r="A59" t="str">
            <v>B040042</v>
          </cell>
          <cell r="B59" t="str">
            <v>素地ごしらえ</v>
          </cell>
          <cell r="C59" t="str">
            <v>木部３種</v>
          </cell>
          <cell r="D59" t="str">
            <v>㎡</v>
          </cell>
          <cell r="E59" t="str">
            <v>㎡</v>
          </cell>
          <cell r="F59">
            <v>830</v>
          </cell>
        </row>
        <row r="60">
          <cell r="A60" t="str">
            <v>B040043</v>
          </cell>
          <cell r="B60" t="str">
            <v>素地ごしらえ</v>
          </cell>
          <cell r="C60" t="str">
            <v>木部２種</v>
          </cell>
          <cell r="D60" t="str">
            <v>㎡</v>
          </cell>
          <cell r="E60" t="str">
            <v>㎡</v>
          </cell>
          <cell r="F60">
            <v>2000</v>
          </cell>
        </row>
        <row r="61">
          <cell r="A61" t="str">
            <v>B040051</v>
          </cell>
          <cell r="B61" t="str">
            <v>素地ごしらえ（VE用）</v>
          </cell>
          <cell r="C61" t="str">
            <v>ｺﾝｸﾘｰﾄ,ﾓﾙﾀﾙ,ﾎﾞｰﾄﾞ面等４種</v>
          </cell>
          <cell r="D61" t="str">
            <v>㎡</v>
          </cell>
          <cell r="E61" t="str">
            <v>㎡</v>
          </cell>
          <cell r="F61">
            <v>340</v>
          </cell>
        </row>
        <row r="62">
          <cell r="A62" t="str">
            <v>B040052</v>
          </cell>
          <cell r="B62" t="str">
            <v>素地ごしらえ（VE用）</v>
          </cell>
          <cell r="C62" t="str">
            <v>ｺﾝｸﾘｰﾄ,ﾓﾙﾀﾙ,ﾎﾞｰﾄﾞ面等３種</v>
          </cell>
          <cell r="D62" t="str">
            <v>㎡</v>
          </cell>
          <cell r="E62" t="str">
            <v>㎡</v>
          </cell>
          <cell r="F62">
            <v>1140</v>
          </cell>
        </row>
        <row r="63">
          <cell r="A63" t="str">
            <v>B040053</v>
          </cell>
          <cell r="B63" t="str">
            <v>素地ごしらえ（VE用）</v>
          </cell>
          <cell r="C63" t="str">
            <v>ｺﾝｸﾘｰﾄ,ﾓﾙﾀﾙ,ﾎﾞｰﾄﾞ面等２種</v>
          </cell>
          <cell r="D63" t="str">
            <v>㎡</v>
          </cell>
          <cell r="E63" t="str">
            <v>㎡</v>
          </cell>
          <cell r="F63">
            <v>2330</v>
          </cell>
        </row>
        <row r="64">
          <cell r="A64" t="str">
            <v>B040101</v>
          </cell>
          <cell r="B64" t="str">
            <v>合成樹脂調合ﾍﾟｲﾝﾄ塗替え</v>
          </cell>
          <cell r="C64" t="str">
            <v>木部</v>
          </cell>
          <cell r="D64" t="str">
            <v>&lt;SOP&gt;</v>
          </cell>
          <cell r="E64" t="str">
            <v>㎡</v>
          </cell>
          <cell r="F64">
            <v>470</v>
          </cell>
        </row>
        <row r="65">
          <cell r="A65" t="str">
            <v>B040102</v>
          </cell>
          <cell r="B65" t="str">
            <v>合成樹脂調合ﾍﾟｲﾝﾄ塗替え</v>
          </cell>
          <cell r="C65" t="str">
            <v>木部</v>
          </cell>
          <cell r="D65" t="str">
            <v>&lt;SOP&gt;-1</v>
          </cell>
          <cell r="E65" t="str">
            <v>㎡</v>
          </cell>
          <cell r="F65">
            <v>910</v>
          </cell>
        </row>
        <row r="66">
          <cell r="A66" t="str">
            <v>B040103</v>
          </cell>
          <cell r="B66" t="str">
            <v>合成樹脂調合ﾍﾟｲﾝﾄ塗替え</v>
          </cell>
          <cell r="C66" t="str">
            <v>木部</v>
          </cell>
          <cell r="D66" t="str">
            <v>&lt;SOP&gt;-2</v>
          </cell>
          <cell r="E66" t="str">
            <v>㎡</v>
          </cell>
          <cell r="F66">
            <v>1160</v>
          </cell>
        </row>
        <row r="67">
          <cell r="A67" t="str">
            <v>B040104</v>
          </cell>
          <cell r="B67" t="str">
            <v>合成樹脂調合ﾍﾟｲﾝﾄ塗替え</v>
          </cell>
          <cell r="C67" t="str">
            <v>木部</v>
          </cell>
          <cell r="D67" t="str">
            <v>&lt;SOP&gt;-3</v>
          </cell>
          <cell r="E67" t="str">
            <v>㎡</v>
          </cell>
          <cell r="F67">
            <v>1390</v>
          </cell>
        </row>
        <row r="68">
          <cell r="A68" t="str">
            <v>B040111</v>
          </cell>
          <cell r="B68" t="str">
            <v>合成樹脂調合ﾍﾟｲﾝﾄ塗替え</v>
          </cell>
          <cell r="C68" t="str">
            <v>鉄面</v>
          </cell>
          <cell r="D68" t="str">
            <v>&lt;SOP&gt;</v>
          </cell>
          <cell r="E68" t="str">
            <v>㎡</v>
          </cell>
          <cell r="F68">
            <v>470</v>
          </cell>
        </row>
        <row r="69">
          <cell r="A69" t="str">
            <v>B040112</v>
          </cell>
          <cell r="B69" t="str">
            <v>合成樹脂調合ﾍﾟｲﾝﾄ塗替え</v>
          </cell>
          <cell r="C69" t="str">
            <v>鉄面</v>
          </cell>
          <cell r="D69" t="str">
            <v>&lt;SOP&gt;-1</v>
          </cell>
          <cell r="E69" t="str">
            <v>㎡</v>
          </cell>
          <cell r="F69">
            <v>910</v>
          </cell>
        </row>
        <row r="70">
          <cell r="A70" t="str">
            <v>B040113</v>
          </cell>
          <cell r="B70" t="str">
            <v>合成樹脂調合ﾍﾟｲﾝﾄ塗替え</v>
          </cell>
          <cell r="C70" t="str">
            <v>鉄面</v>
          </cell>
          <cell r="D70" t="str">
            <v>&lt;SOP&gt;-2C</v>
          </cell>
          <cell r="E70" t="str">
            <v>㎡</v>
          </cell>
          <cell r="F70">
            <v>1160</v>
          </cell>
        </row>
        <row r="71">
          <cell r="A71" t="str">
            <v>B040114</v>
          </cell>
          <cell r="B71" t="str">
            <v>合成樹脂調合ﾍﾟｲﾝﾄ塗替え</v>
          </cell>
          <cell r="C71" t="str">
            <v>鉄面</v>
          </cell>
          <cell r="D71" t="str">
            <v>&lt;SOP&gt;-2B</v>
          </cell>
          <cell r="E71" t="str">
            <v>㎡</v>
          </cell>
          <cell r="F71">
            <v>1400</v>
          </cell>
        </row>
        <row r="72">
          <cell r="A72" t="str">
            <v>B040115</v>
          </cell>
          <cell r="B72" t="str">
            <v>合成樹脂調合ﾍﾟｲﾝﾄ塗替え</v>
          </cell>
          <cell r="C72" t="str">
            <v>鉄面</v>
          </cell>
          <cell r="D72" t="str">
            <v>&lt;SOP&gt;-2A</v>
          </cell>
          <cell r="E72" t="str">
            <v>㎡</v>
          </cell>
          <cell r="F72">
            <v>1670</v>
          </cell>
        </row>
        <row r="73">
          <cell r="A73" t="str">
            <v>B040116</v>
          </cell>
          <cell r="B73" t="str">
            <v>合成樹脂調合ﾍﾟｲﾝﾄ塗替え</v>
          </cell>
          <cell r="C73" t="str">
            <v>鉄面</v>
          </cell>
          <cell r="D73" t="str">
            <v>&lt;SOP&gt;-3</v>
          </cell>
          <cell r="E73" t="str">
            <v>㎡</v>
          </cell>
          <cell r="F73">
            <v>1910</v>
          </cell>
        </row>
        <row r="74">
          <cell r="A74" t="str">
            <v>B040121</v>
          </cell>
          <cell r="B74" t="str">
            <v>合成樹脂調合ﾍﾟｲﾝﾄ塗替え</v>
          </cell>
          <cell r="C74" t="str">
            <v>鋼製建具等（鉄面）</v>
          </cell>
          <cell r="D74" t="str">
            <v>&lt;SOP&gt;</v>
          </cell>
          <cell r="E74" t="str">
            <v>㎡</v>
          </cell>
          <cell r="F74">
            <v>470</v>
          </cell>
        </row>
        <row r="75">
          <cell r="A75" t="str">
            <v>B040122</v>
          </cell>
          <cell r="B75" t="str">
            <v>合成樹脂調合ﾍﾟｲﾝﾄ塗替え</v>
          </cell>
          <cell r="C75" t="str">
            <v>鋼製建具等（鉄面）</v>
          </cell>
          <cell r="D75" t="str">
            <v>&lt;SOP&gt;-1</v>
          </cell>
          <cell r="E75" t="str">
            <v>㎡</v>
          </cell>
          <cell r="F75">
            <v>910</v>
          </cell>
        </row>
        <row r="76">
          <cell r="A76" t="str">
            <v>B040123</v>
          </cell>
          <cell r="B76" t="str">
            <v>合成樹脂調合ﾍﾟｲﾝﾄ塗替え</v>
          </cell>
          <cell r="C76" t="str">
            <v>鋼製建具等（鉄面）</v>
          </cell>
          <cell r="D76" t="str">
            <v>&lt;SOP&gt;-2C</v>
          </cell>
          <cell r="E76" t="str">
            <v>㎡</v>
          </cell>
          <cell r="F76">
            <v>1170</v>
          </cell>
        </row>
        <row r="77">
          <cell r="A77" t="str">
            <v>B040124</v>
          </cell>
          <cell r="B77" t="str">
            <v>合成樹脂調合ﾍﾟｲﾝﾄ塗替え</v>
          </cell>
          <cell r="C77" t="str">
            <v>鋼製建具等（鉄面）</v>
          </cell>
          <cell r="D77" t="str">
            <v>&lt;SOP&gt;-2B</v>
          </cell>
          <cell r="E77" t="str">
            <v>㎡</v>
          </cell>
          <cell r="F77">
            <v>1450</v>
          </cell>
        </row>
        <row r="78">
          <cell r="A78" t="str">
            <v>B040125</v>
          </cell>
          <cell r="B78" t="str">
            <v>合成樹脂調合ﾍﾟｲﾝﾄ塗替え</v>
          </cell>
          <cell r="C78" t="str">
            <v>鋼製建具等（鉄面）</v>
          </cell>
          <cell r="D78" t="str">
            <v>&lt;SOP&gt;-2A</v>
          </cell>
          <cell r="E78" t="str">
            <v>㎡</v>
          </cell>
          <cell r="F78">
            <v>1710</v>
          </cell>
        </row>
        <row r="79">
          <cell r="A79" t="str">
            <v>B040126</v>
          </cell>
          <cell r="B79" t="str">
            <v>合成樹脂調合ﾍﾟｲﾝﾄ塗替え</v>
          </cell>
          <cell r="C79" t="str">
            <v>鋼製建具等（鉄面）</v>
          </cell>
          <cell r="D79" t="str">
            <v>&lt;SOP&gt;-3</v>
          </cell>
          <cell r="E79" t="str">
            <v>㎡</v>
          </cell>
          <cell r="F79">
            <v>1980</v>
          </cell>
        </row>
        <row r="80">
          <cell r="A80" t="str">
            <v>B040131</v>
          </cell>
          <cell r="B80" t="str">
            <v>合成樹脂調合ﾍﾟｲﾝﾄ塗替え</v>
          </cell>
          <cell r="C80" t="str">
            <v>鋼製建具等（亜鉛ﾒｯｷ）</v>
          </cell>
          <cell r="D80" t="str">
            <v>&lt;SOP&gt;</v>
          </cell>
          <cell r="E80" t="str">
            <v>㎡</v>
          </cell>
          <cell r="F80">
            <v>470</v>
          </cell>
        </row>
        <row r="81">
          <cell r="A81" t="str">
            <v>B040132</v>
          </cell>
          <cell r="B81" t="str">
            <v>合成樹脂調合ﾍﾟｲﾝﾄ塗替え</v>
          </cell>
          <cell r="C81" t="str">
            <v>鋼製建具等（亜鉛ﾒｯｷ）</v>
          </cell>
          <cell r="D81" t="str">
            <v>&lt;SOP&gt;-1</v>
          </cell>
          <cell r="E81" t="str">
            <v>㎡</v>
          </cell>
          <cell r="F81">
            <v>910</v>
          </cell>
        </row>
        <row r="82">
          <cell r="A82" t="str">
            <v>B040133</v>
          </cell>
          <cell r="B82" t="str">
            <v>合成樹脂調合ﾍﾟｲﾝﾄ塗替え</v>
          </cell>
          <cell r="C82" t="str">
            <v>鋼製建具等（亜鉛ﾒｯｷ）</v>
          </cell>
          <cell r="D82" t="str">
            <v>&lt;SOP&gt;-2C</v>
          </cell>
          <cell r="E82" t="str">
            <v>㎡</v>
          </cell>
          <cell r="F82">
            <v>1170</v>
          </cell>
        </row>
        <row r="83">
          <cell r="A83" t="str">
            <v>B040134</v>
          </cell>
          <cell r="B83" t="str">
            <v>合成樹脂調合ﾍﾟｲﾝﾄ塗替え</v>
          </cell>
          <cell r="C83" t="str">
            <v>鋼製建具等（亜鉛ﾒｯｷ）</v>
          </cell>
          <cell r="D83" t="str">
            <v>&lt;SOP&gt;-2B</v>
          </cell>
          <cell r="E83" t="str">
            <v>㎡</v>
          </cell>
          <cell r="F83">
            <v>1450</v>
          </cell>
        </row>
        <row r="84">
          <cell r="A84" t="str">
            <v>B040135</v>
          </cell>
          <cell r="B84" t="str">
            <v>合成樹脂調合ﾍﾟｲﾝﾄ塗替え</v>
          </cell>
          <cell r="C84" t="str">
            <v>鋼製建具等（亜鉛ﾒｯｷ）</v>
          </cell>
          <cell r="D84" t="str">
            <v>&lt;SOP&gt;-2A</v>
          </cell>
          <cell r="E84" t="str">
            <v>㎡</v>
          </cell>
          <cell r="F84">
            <v>1720</v>
          </cell>
        </row>
        <row r="85">
          <cell r="A85" t="str">
            <v>B040136</v>
          </cell>
          <cell r="B85" t="str">
            <v>合成樹脂調合ﾍﾟｲﾝﾄ塗替え</v>
          </cell>
          <cell r="C85" t="str">
            <v>鋼製建具等（亜鉛ﾒｯｷ）</v>
          </cell>
          <cell r="D85" t="str">
            <v>&lt;SOP&gt;-3</v>
          </cell>
          <cell r="E85" t="str">
            <v>㎡</v>
          </cell>
          <cell r="F85">
            <v>1980</v>
          </cell>
        </row>
        <row r="86">
          <cell r="A86" t="str">
            <v>B040141</v>
          </cell>
          <cell r="B86" t="str">
            <v>合成樹脂調合ﾍﾟｲﾝﾄ塗替え</v>
          </cell>
          <cell r="C86" t="str">
            <v>亜鉛めっき面</v>
          </cell>
          <cell r="D86" t="str">
            <v>&lt;SOP&gt;</v>
          </cell>
          <cell r="E86" t="str">
            <v>㎡</v>
          </cell>
          <cell r="F86">
            <v>470</v>
          </cell>
        </row>
        <row r="87">
          <cell r="A87" t="str">
            <v>B040142</v>
          </cell>
          <cell r="B87" t="str">
            <v>合成樹脂調合ﾍﾟｲﾝﾄ塗替え</v>
          </cell>
          <cell r="C87" t="str">
            <v>亜鉛めっき面</v>
          </cell>
          <cell r="D87" t="str">
            <v>&lt;SOP&gt;-1</v>
          </cell>
          <cell r="E87" t="str">
            <v>㎡</v>
          </cell>
          <cell r="F87">
            <v>910</v>
          </cell>
        </row>
        <row r="88">
          <cell r="A88" t="str">
            <v>B040143</v>
          </cell>
          <cell r="B88" t="str">
            <v>合成樹脂調合ﾍﾟｲﾝﾄ塗替え</v>
          </cell>
          <cell r="C88" t="str">
            <v>亜鉛めっき面</v>
          </cell>
          <cell r="D88" t="str">
            <v>&lt;SOP&gt;-2C</v>
          </cell>
          <cell r="E88" t="str">
            <v>㎡</v>
          </cell>
          <cell r="F88">
            <v>1170</v>
          </cell>
        </row>
        <row r="89">
          <cell r="A89" t="str">
            <v>B040144</v>
          </cell>
          <cell r="B89" t="str">
            <v>合成樹脂調合ﾍﾟｲﾝﾄ塗替え</v>
          </cell>
          <cell r="C89" t="str">
            <v>亜鉛めっき面</v>
          </cell>
          <cell r="D89" t="str">
            <v>&lt;SOP&gt;-2B</v>
          </cell>
          <cell r="E89" t="str">
            <v>㎡</v>
          </cell>
          <cell r="F89">
            <v>1450</v>
          </cell>
        </row>
        <row r="90">
          <cell r="A90" t="str">
            <v>B040145</v>
          </cell>
          <cell r="B90" t="str">
            <v>合成樹脂調合ﾍﾟｲﾝﾄ塗替え</v>
          </cell>
          <cell r="C90" t="str">
            <v>亜鉛めっき面</v>
          </cell>
          <cell r="D90" t="str">
            <v>&lt;SOP&gt;-2A</v>
          </cell>
          <cell r="E90" t="str">
            <v>㎡</v>
          </cell>
          <cell r="F90">
            <v>1720</v>
          </cell>
        </row>
        <row r="91">
          <cell r="A91" t="str">
            <v>B040146</v>
          </cell>
          <cell r="B91" t="str">
            <v>合成樹脂調合ﾍﾟｲﾝﾄ塗替え</v>
          </cell>
          <cell r="C91" t="str">
            <v>亜鉛めっき面</v>
          </cell>
          <cell r="D91" t="str">
            <v>&lt;SOP&gt;-3</v>
          </cell>
          <cell r="E91" t="str">
            <v>㎡</v>
          </cell>
          <cell r="F91">
            <v>1980</v>
          </cell>
        </row>
        <row r="92">
          <cell r="A92" t="str">
            <v>B040201</v>
          </cell>
          <cell r="B92" t="str">
            <v>合成樹脂ｴﾏﾙｼｮﾝﾍﾟｲﾝﾄ1種塗替え</v>
          </cell>
          <cell r="C92" t="str">
            <v>ｺﾝｸﾘｰﾄ,ﾓﾙﾀﾙ,ﾎﾞｰﾄﾞ面等</v>
          </cell>
          <cell r="D92" t="str">
            <v>&lt;EP-1&gt;</v>
          </cell>
          <cell r="E92" t="str">
            <v>㎡</v>
          </cell>
          <cell r="F92">
            <v>400</v>
          </cell>
        </row>
        <row r="93">
          <cell r="A93" t="str">
            <v>B040202</v>
          </cell>
          <cell r="B93" t="str">
            <v>合成樹脂ｴﾏﾙｼｮﾝﾍﾟｲﾝﾄ1種塗替え</v>
          </cell>
          <cell r="C93" t="str">
            <v>ｺﾝｸﾘｰﾄ,ﾓﾙﾀﾙ,ﾎﾞｰﾄﾞ面等</v>
          </cell>
          <cell r="D93" t="str">
            <v>&lt;EP-1&gt;-1</v>
          </cell>
          <cell r="E93" t="str">
            <v>㎡</v>
          </cell>
          <cell r="F93">
            <v>740</v>
          </cell>
        </row>
        <row r="94">
          <cell r="A94" t="str">
            <v>B040203</v>
          </cell>
          <cell r="B94" t="str">
            <v>合成樹脂ｴﾏﾙｼｮﾝﾍﾟｲﾝﾄ1種塗替え</v>
          </cell>
          <cell r="C94" t="str">
            <v>ｺﾝｸﾘｰﾄ,ﾓﾙﾀﾙ,ﾎﾞｰﾄﾞ面等</v>
          </cell>
          <cell r="D94" t="str">
            <v>&lt;EP-1&gt;-2</v>
          </cell>
          <cell r="E94" t="str">
            <v>㎡</v>
          </cell>
          <cell r="F94">
            <v>740</v>
          </cell>
        </row>
        <row r="95">
          <cell r="A95" t="str">
            <v>B040204</v>
          </cell>
          <cell r="B95" t="str">
            <v>合成樹脂ｴﾏﾙｼｮﾝﾍﾟｲﾝﾄ1種塗替え</v>
          </cell>
          <cell r="C95" t="str">
            <v>ｺﾝｸﾘｰﾄ,ﾓﾙﾀﾙ,ﾎﾞｰﾄﾞ面等</v>
          </cell>
          <cell r="D95" t="str">
            <v>&lt;EP-1&gt;-3</v>
          </cell>
          <cell r="E95" t="str">
            <v>㎡</v>
          </cell>
          <cell r="F95">
            <v>740</v>
          </cell>
        </row>
        <row r="96">
          <cell r="A96" t="str">
            <v>B040211</v>
          </cell>
          <cell r="B96" t="str">
            <v>合成樹脂ｴﾏﾙｼｮﾝﾍﾟｲﾝﾄ1種塗替え</v>
          </cell>
          <cell r="C96" t="str">
            <v>天井面</v>
          </cell>
          <cell r="D96" t="str">
            <v>&lt;EP-1&gt;</v>
          </cell>
          <cell r="E96" t="str">
            <v>㎡</v>
          </cell>
          <cell r="F96">
            <v>480</v>
          </cell>
        </row>
        <row r="97">
          <cell r="A97" t="str">
            <v>B040212</v>
          </cell>
          <cell r="B97" t="str">
            <v>合成樹脂ｴﾏﾙｼｮﾝﾍﾟｲﾝﾄ1種塗替え</v>
          </cell>
          <cell r="C97" t="str">
            <v>天井面</v>
          </cell>
          <cell r="D97" t="str">
            <v>&lt;EP-1&gt;-1</v>
          </cell>
          <cell r="E97" t="str">
            <v>㎡</v>
          </cell>
          <cell r="F97">
            <v>820</v>
          </cell>
        </row>
        <row r="98">
          <cell r="A98" t="str">
            <v>B040213</v>
          </cell>
          <cell r="B98" t="str">
            <v>合成樹脂ｴﾏﾙｼｮﾝﾍﾟｲﾝﾄ1種塗替え</v>
          </cell>
          <cell r="C98" t="str">
            <v>天井面</v>
          </cell>
          <cell r="D98" t="str">
            <v>&lt;EP-1&gt;-2</v>
          </cell>
          <cell r="E98" t="str">
            <v>㎡</v>
          </cell>
          <cell r="F98">
            <v>820</v>
          </cell>
        </row>
        <row r="99">
          <cell r="A99" t="str">
            <v>B040214</v>
          </cell>
          <cell r="B99" t="str">
            <v>合成樹脂ｴﾏﾙｼｮﾝﾍﾟｲﾝﾄ1種塗替え</v>
          </cell>
          <cell r="C99" t="str">
            <v>天井面</v>
          </cell>
          <cell r="D99" t="str">
            <v>&lt;EP-1&gt;-3</v>
          </cell>
          <cell r="E99" t="str">
            <v>㎡</v>
          </cell>
          <cell r="F99">
            <v>820</v>
          </cell>
        </row>
        <row r="100">
          <cell r="A100" t="str">
            <v>B040301</v>
          </cell>
          <cell r="B100" t="str">
            <v>つや有り合成樹脂ｴﾏﾙｼｮﾝﾍﾟｲﾝﾄ塗替え</v>
          </cell>
          <cell r="C100" t="str">
            <v>ｺﾝｸﾘｰﾄ,ﾓﾙﾀﾙ,ﾎﾞｰﾄﾞ面等</v>
          </cell>
          <cell r="D100" t="str">
            <v>&lt;GEP-A&gt;</v>
          </cell>
          <cell r="E100" t="str">
            <v>㎡</v>
          </cell>
          <cell r="F100">
            <v>390</v>
          </cell>
        </row>
        <row r="101">
          <cell r="A101" t="str">
            <v>B040302</v>
          </cell>
          <cell r="B101" t="str">
            <v>つや有り合成樹脂ｴﾏﾙｼｮﾝﾍﾟｲﾝﾄ塗替え</v>
          </cell>
          <cell r="C101" t="str">
            <v>ｺﾝｸﾘｰﾄ,ﾓﾙﾀﾙ,ﾎﾞｰﾄﾞ面等</v>
          </cell>
          <cell r="D101" t="str">
            <v>&lt;GEP-A&gt;-1</v>
          </cell>
          <cell r="E101" t="str">
            <v>㎡</v>
          </cell>
          <cell r="F101">
            <v>810</v>
          </cell>
        </row>
        <row r="102">
          <cell r="A102" t="str">
            <v>B040303</v>
          </cell>
          <cell r="B102" t="str">
            <v>つや有り合成樹脂ｴﾏﾙｼｮﾝﾍﾟｲﾝﾄ塗替え</v>
          </cell>
          <cell r="C102" t="str">
            <v>ｺﾝｸﾘｰﾄ,ﾓﾙﾀﾙ,ﾎﾞｰﾄﾞ面等</v>
          </cell>
          <cell r="D102" t="str">
            <v>&lt;GEP-A&gt;-2</v>
          </cell>
          <cell r="E102" t="str">
            <v>㎡</v>
          </cell>
          <cell r="F102">
            <v>1220</v>
          </cell>
        </row>
        <row r="103">
          <cell r="A103" t="str">
            <v>B040304</v>
          </cell>
          <cell r="B103" t="str">
            <v>つや有り合成樹脂ｴﾏﾙｼｮﾝﾍﾟｲﾝﾄ塗替え</v>
          </cell>
          <cell r="C103" t="str">
            <v>ｺﾝｸﾘｰﾄ,ﾓﾙﾀﾙ,ﾎﾞｰﾄﾞ面等</v>
          </cell>
          <cell r="D103" t="str">
            <v>&lt;GEP-A&gt;-3</v>
          </cell>
          <cell r="E103" t="str">
            <v>㎡</v>
          </cell>
          <cell r="F103">
            <v>1220</v>
          </cell>
        </row>
        <row r="104">
          <cell r="A104" t="str">
            <v>B040311</v>
          </cell>
          <cell r="B104" t="str">
            <v>つや有り合成樹脂ｴﾏﾙｼｮﾝﾍﾟｲﾝﾄ塗替え</v>
          </cell>
          <cell r="C104" t="str">
            <v>天井面等</v>
          </cell>
          <cell r="D104" t="str">
            <v>&lt;GEP-A&gt;</v>
          </cell>
          <cell r="E104" t="str">
            <v>㎡</v>
          </cell>
          <cell r="F104">
            <v>410</v>
          </cell>
        </row>
        <row r="105">
          <cell r="A105" t="str">
            <v>B040312</v>
          </cell>
          <cell r="B105" t="str">
            <v>つや有り合成樹脂ｴﾏﾙｼｮﾝﾍﾟｲﾝﾄ塗替え</v>
          </cell>
          <cell r="C105" t="str">
            <v>天井面等</v>
          </cell>
          <cell r="D105" t="str">
            <v>&lt;GEP-A&gt;-1</v>
          </cell>
          <cell r="E105" t="str">
            <v>㎡</v>
          </cell>
          <cell r="F105">
            <v>820</v>
          </cell>
        </row>
        <row r="106">
          <cell r="A106" t="str">
            <v>B040313</v>
          </cell>
          <cell r="B106" t="str">
            <v>つや有り合成樹脂ｴﾏﾙｼｮﾝﾍﾟｲﾝﾄ塗替え</v>
          </cell>
          <cell r="C106" t="str">
            <v>天井面等</v>
          </cell>
          <cell r="D106" t="str">
            <v>&lt;GEP-A&gt;-2</v>
          </cell>
          <cell r="E106" t="str">
            <v>㎡</v>
          </cell>
          <cell r="F106">
            <v>1280</v>
          </cell>
        </row>
        <row r="107">
          <cell r="A107" t="str">
            <v>B040314</v>
          </cell>
          <cell r="B107" t="str">
            <v>つや有り合成樹脂ｴﾏﾙｼｮﾝﾍﾟｲﾝﾄ塗替え</v>
          </cell>
          <cell r="C107" t="str">
            <v>天井面等</v>
          </cell>
          <cell r="D107" t="str">
            <v>&lt;GEP-A&gt;-3</v>
          </cell>
          <cell r="E107" t="str">
            <v>㎡</v>
          </cell>
          <cell r="F107">
            <v>1280</v>
          </cell>
        </row>
        <row r="108">
          <cell r="A108" t="str">
            <v>B040321</v>
          </cell>
          <cell r="B108" t="str">
            <v>つや有り合成樹脂ｴﾏﾙｼｮﾝﾍﾟｲﾝﾄ塗替え</v>
          </cell>
          <cell r="C108" t="str">
            <v>ｺﾝｸﾘｰﾄ,ﾓﾙﾀﾙ,ﾎﾞｰﾄﾞ面等</v>
          </cell>
          <cell r="D108" t="str">
            <v>&lt;GEP-B&gt;</v>
          </cell>
          <cell r="E108" t="str">
            <v>㎡</v>
          </cell>
          <cell r="F108">
            <v>410</v>
          </cell>
        </row>
        <row r="109">
          <cell r="A109" t="str">
            <v>B040322</v>
          </cell>
          <cell r="B109" t="str">
            <v>つや有り合成樹脂ｴﾏﾙｼｮﾝﾍﾟｲﾝﾄ塗替え</v>
          </cell>
          <cell r="C109" t="str">
            <v>ｺﾝｸﾘｰﾄ,ﾓﾙﾀﾙ,ﾎﾞｰﾄﾞ面等</v>
          </cell>
          <cell r="D109" t="str">
            <v>&lt;GEP-B&gt;-1</v>
          </cell>
          <cell r="E109" t="str">
            <v>㎡</v>
          </cell>
          <cell r="F109">
            <v>850</v>
          </cell>
        </row>
        <row r="110">
          <cell r="A110" t="str">
            <v>B040323</v>
          </cell>
          <cell r="B110" t="str">
            <v>つや有り合成樹脂ｴﾏﾙｼｮﾝﾍﾟｲﾝﾄ塗替え</v>
          </cell>
          <cell r="C110" t="str">
            <v>ｺﾝｸﾘｰﾄ,ﾓﾙﾀﾙ,ﾎﾞｰﾄﾞ面等</v>
          </cell>
          <cell r="D110" t="str">
            <v>&lt;GEP-B&gt;-2</v>
          </cell>
          <cell r="E110" t="str">
            <v>㎡</v>
          </cell>
          <cell r="F110">
            <v>850</v>
          </cell>
        </row>
        <row r="111">
          <cell r="A111" t="str">
            <v>B040324</v>
          </cell>
          <cell r="B111" t="str">
            <v>つや有り合成樹脂ｴﾏﾙｼｮﾝﾍﾟｲﾝﾄ塗替え</v>
          </cell>
          <cell r="C111" t="str">
            <v>ｺﾝｸﾘｰﾄ,ﾓﾙﾀﾙ,ﾎﾞｰﾄﾞ面等</v>
          </cell>
          <cell r="D111" t="str">
            <v>&lt;GEP-B&gt;-3</v>
          </cell>
          <cell r="E111" t="str">
            <v>㎡</v>
          </cell>
          <cell r="F111">
            <v>850</v>
          </cell>
        </row>
        <row r="112">
          <cell r="A112" t="str">
            <v>B040331</v>
          </cell>
          <cell r="B112" t="str">
            <v>つや有り合成樹脂ｴﾏﾙｼｮﾝﾍﾟｲﾝﾄ塗替え</v>
          </cell>
          <cell r="C112" t="str">
            <v>天井面等</v>
          </cell>
          <cell r="D112" t="str">
            <v>&lt;GEP-B&gt;</v>
          </cell>
          <cell r="E112" t="str">
            <v>㎡</v>
          </cell>
          <cell r="F112">
            <v>410</v>
          </cell>
        </row>
        <row r="113">
          <cell r="A113" t="str">
            <v>B040332</v>
          </cell>
          <cell r="B113" t="str">
            <v>つや有り合成樹脂ｴﾏﾙｼｮﾝﾍﾟｲﾝﾄ塗替え</v>
          </cell>
          <cell r="C113" t="str">
            <v>天井面等</v>
          </cell>
          <cell r="D113" t="str">
            <v>&lt;GEP-B&gt;-1</v>
          </cell>
          <cell r="E113" t="str">
            <v>㎡</v>
          </cell>
          <cell r="F113">
            <v>840</v>
          </cell>
        </row>
        <row r="114">
          <cell r="A114" t="str">
            <v>B040333</v>
          </cell>
          <cell r="B114" t="str">
            <v>つや有り合成樹脂ｴﾏﾙｼｮﾝﾍﾟｲﾝﾄ塗替え</v>
          </cell>
          <cell r="C114" t="str">
            <v>天井面等</v>
          </cell>
          <cell r="D114" t="str">
            <v>&lt;GEP-B&gt;-2</v>
          </cell>
          <cell r="E114" t="str">
            <v>㎡</v>
          </cell>
          <cell r="F114">
            <v>840</v>
          </cell>
        </row>
        <row r="115">
          <cell r="A115" t="str">
            <v>B040334</v>
          </cell>
          <cell r="B115" t="str">
            <v>つや有り合成樹脂ｴﾏﾙｼｮﾝﾍﾟｲﾝﾄ塗替え</v>
          </cell>
          <cell r="C115" t="str">
            <v>天井面等</v>
          </cell>
          <cell r="D115" t="str">
            <v>&lt;GEP-B&gt;-3</v>
          </cell>
          <cell r="E115" t="str">
            <v>㎡</v>
          </cell>
          <cell r="F115">
            <v>840</v>
          </cell>
        </row>
        <row r="116">
          <cell r="A116" t="str">
            <v>B040401</v>
          </cell>
          <cell r="B116" t="str">
            <v>塩化ﾋﾞﾆﾙ樹脂ｴﾅﾒﾙ塗替え</v>
          </cell>
          <cell r="C116" t="str">
            <v>ｺﾝｸﾘｰﾄ,ﾓﾙﾀﾙ,ﾎﾞｰﾄﾞ面等</v>
          </cell>
          <cell r="D116" t="str">
            <v>&lt;VE&gt;</v>
          </cell>
          <cell r="E116" t="str">
            <v>㎡</v>
          </cell>
          <cell r="F116">
            <v>320</v>
          </cell>
        </row>
        <row r="117">
          <cell r="A117" t="str">
            <v>B040402</v>
          </cell>
          <cell r="B117" t="str">
            <v>塩化ﾋﾞﾆﾙ樹脂ｴﾅﾒﾙ塗替え</v>
          </cell>
          <cell r="C117" t="str">
            <v>ｺﾝｸﾘｰﾄ,ﾓﾙﾀﾙ,ﾎﾞｰﾄﾞ面等</v>
          </cell>
          <cell r="D117" t="str">
            <v>&lt;VE&gt;-1</v>
          </cell>
          <cell r="E117" t="str">
            <v>㎡</v>
          </cell>
          <cell r="F117">
            <v>670</v>
          </cell>
        </row>
        <row r="118">
          <cell r="A118" t="str">
            <v>B040403</v>
          </cell>
          <cell r="B118" t="str">
            <v>塩化ﾋﾞﾆﾙ樹脂ｴﾅﾒﾙ塗替え</v>
          </cell>
          <cell r="C118" t="str">
            <v>ｺﾝｸﾘｰﾄ,ﾓﾙﾀﾙ,ﾎﾞｰﾄﾞ面等</v>
          </cell>
          <cell r="D118" t="str">
            <v>&lt;VE&gt;-2</v>
          </cell>
          <cell r="E118" t="str">
            <v>㎡</v>
          </cell>
          <cell r="F118">
            <v>1440</v>
          </cell>
        </row>
        <row r="119">
          <cell r="A119" t="str">
            <v>B040404</v>
          </cell>
          <cell r="B119" t="str">
            <v>塩化ﾋﾞﾆﾙ樹脂ｴﾅﾒﾙ塗替え</v>
          </cell>
          <cell r="C119" t="str">
            <v>ｺﾝｸﾘｰﾄ,ﾓﾙﾀﾙ,ﾎﾞｰﾄﾞ面等</v>
          </cell>
          <cell r="D119" t="str">
            <v>&lt;VE&gt;-3</v>
          </cell>
          <cell r="E119" t="str">
            <v>㎡</v>
          </cell>
          <cell r="F119">
            <v>1620</v>
          </cell>
        </row>
        <row r="120">
          <cell r="A120" t="str">
            <v>B040501</v>
          </cell>
          <cell r="B120" t="str">
            <v>クリヤラッカー塗替え</v>
          </cell>
          <cell r="C120" t="str">
            <v>木部</v>
          </cell>
          <cell r="D120" t="str">
            <v>&lt;CL&gt;</v>
          </cell>
          <cell r="E120" t="str">
            <v>㎡</v>
          </cell>
          <cell r="F120">
            <v>1080</v>
          </cell>
        </row>
        <row r="121">
          <cell r="A121" t="str">
            <v>B040601</v>
          </cell>
          <cell r="B121" t="str">
            <v>ﾌﾀﾙ酸樹脂ｴﾅﾒﾙ塗替え</v>
          </cell>
          <cell r="C121" t="str">
            <v>鉄面</v>
          </cell>
          <cell r="D121" t="str">
            <v>&lt;FE&gt;</v>
          </cell>
          <cell r="E121" t="str">
            <v>㎡</v>
          </cell>
          <cell r="F121">
            <v>560</v>
          </cell>
        </row>
        <row r="122">
          <cell r="A122" t="str">
            <v>B040602</v>
          </cell>
          <cell r="B122" t="str">
            <v>ﾌﾀﾙ酸樹脂ｴﾅﾒﾙ塗替え</v>
          </cell>
          <cell r="C122" t="str">
            <v>鉄面</v>
          </cell>
          <cell r="D122" t="str">
            <v>&lt;FE&gt;-1</v>
          </cell>
          <cell r="E122" t="str">
            <v>㎡</v>
          </cell>
          <cell r="F122">
            <v>1180</v>
          </cell>
        </row>
        <row r="123">
          <cell r="A123" t="str">
            <v>B040603</v>
          </cell>
          <cell r="B123" t="str">
            <v>ﾌﾀﾙ酸樹脂ｴﾅﾒﾙ塗替え</v>
          </cell>
          <cell r="C123" t="str">
            <v>鉄面</v>
          </cell>
          <cell r="D123" t="str">
            <v>&lt;FE&gt;-2C</v>
          </cell>
          <cell r="E123" t="str">
            <v>㎡</v>
          </cell>
          <cell r="F123">
            <v>2180</v>
          </cell>
        </row>
        <row r="124">
          <cell r="A124" t="str">
            <v>B040604</v>
          </cell>
          <cell r="B124" t="str">
            <v>ﾌﾀﾙ酸樹脂ｴﾅﾒﾙ塗替え</v>
          </cell>
          <cell r="C124" t="str">
            <v>鉄面</v>
          </cell>
          <cell r="D124" t="str">
            <v>&lt;FE&gt;-2B</v>
          </cell>
          <cell r="E124" t="str">
            <v>㎡</v>
          </cell>
          <cell r="F124">
            <v>2400</v>
          </cell>
        </row>
        <row r="125">
          <cell r="A125" t="str">
            <v>B040605</v>
          </cell>
          <cell r="B125" t="str">
            <v>ﾌﾀﾙ酸樹脂ｴﾅﾒﾙ塗替え</v>
          </cell>
          <cell r="C125" t="str">
            <v>鉄面</v>
          </cell>
          <cell r="D125" t="str">
            <v>&lt;FE&gt;-2A</v>
          </cell>
          <cell r="E125" t="str">
            <v>㎡</v>
          </cell>
          <cell r="F125">
            <v>2640</v>
          </cell>
        </row>
        <row r="126">
          <cell r="A126" t="str">
            <v>B040606</v>
          </cell>
          <cell r="B126" t="str">
            <v>ﾌﾀﾙ酸樹脂ｴﾅﾒﾙ塗替え</v>
          </cell>
          <cell r="C126" t="str">
            <v>鉄面</v>
          </cell>
          <cell r="D126" t="str">
            <v>&lt;FE&gt;-3</v>
          </cell>
          <cell r="E126" t="str">
            <v>㎡</v>
          </cell>
          <cell r="F126">
            <v>2850</v>
          </cell>
        </row>
        <row r="127">
          <cell r="A127" t="str">
            <v>B040611</v>
          </cell>
          <cell r="B127" t="str">
            <v>ﾌﾀﾙ酸樹脂ｴﾅﾒﾙ塗替え</v>
          </cell>
          <cell r="C127" t="str">
            <v>鋼製建具等（鉄面）</v>
          </cell>
          <cell r="D127" t="str">
            <v>&lt;FE&gt;</v>
          </cell>
          <cell r="E127" t="str">
            <v>㎡</v>
          </cell>
          <cell r="F127">
            <v>560</v>
          </cell>
        </row>
        <row r="128">
          <cell r="A128" t="str">
            <v>B040612</v>
          </cell>
          <cell r="B128" t="str">
            <v>ﾌﾀﾙ酸樹脂ｴﾅﾒﾙ塗替え</v>
          </cell>
          <cell r="C128" t="str">
            <v>鋼製建具等（鉄面）</v>
          </cell>
          <cell r="D128" t="str">
            <v>&lt;FE&gt;-1</v>
          </cell>
          <cell r="E128" t="str">
            <v>㎡</v>
          </cell>
          <cell r="F128">
            <v>1180</v>
          </cell>
        </row>
        <row r="129">
          <cell r="A129" t="str">
            <v>B040613</v>
          </cell>
          <cell r="B129" t="str">
            <v>ﾌﾀﾙ酸樹脂ｴﾅﾒﾙ塗替え</v>
          </cell>
          <cell r="C129" t="str">
            <v>鋼製建具等（鉄面）</v>
          </cell>
          <cell r="D129" t="str">
            <v>&lt;FE&gt;-2C</v>
          </cell>
          <cell r="E129" t="str">
            <v>㎡</v>
          </cell>
          <cell r="F129">
            <v>2230</v>
          </cell>
        </row>
        <row r="130">
          <cell r="A130" t="str">
            <v>B040614</v>
          </cell>
          <cell r="B130" t="str">
            <v>ﾌﾀﾙ酸樹脂ｴﾅﾒﾙ塗替え</v>
          </cell>
          <cell r="C130" t="str">
            <v>鋼製建具等（鉄面）</v>
          </cell>
          <cell r="D130" t="str">
            <v>&lt;FE&gt;-2B</v>
          </cell>
          <cell r="E130" t="str">
            <v>㎡</v>
          </cell>
          <cell r="F130">
            <v>2490</v>
          </cell>
        </row>
        <row r="131">
          <cell r="A131" t="str">
            <v>B040615</v>
          </cell>
          <cell r="B131" t="str">
            <v>ﾌﾀﾙ酸樹脂ｴﾅﾒﾙ塗替え</v>
          </cell>
          <cell r="C131" t="str">
            <v>鋼製建具等（鉄面）</v>
          </cell>
          <cell r="D131" t="str">
            <v>&lt;FE&gt;-2A</v>
          </cell>
          <cell r="E131" t="str">
            <v>㎡</v>
          </cell>
          <cell r="F131">
            <v>2770</v>
          </cell>
        </row>
        <row r="132">
          <cell r="A132" t="str">
            <v>B040616</v>
          </cell>
          <cell r="B132" t="str">
            <v>ﾌﾀﾙ酸樹脂ｴﾅﾒﾙ塗替え</v>
          </cell>
          <cell r="C132" t="str">
            <v>鋼製建具等（鉄面）</v>
          </cell>
          <cell r="D132" t="str">
            <v>&lt;FE&gt;-3</v>
          </cell>
          <cell r="E132" t="str">
            <v>㎡</v>
          </cell>
          <cell r="F132">
            <v>3030</v>
          </cell>
        </row>
        <row r="133">
          <cell r="A133" t="str">
            <v>B040621</v>
          </cell>
          <cell r="B133" t="str">
            <v>ﾌﾀﾙ酸樹脂ｴﾅﾒﾙ塗替え</v>
          </cell>
          <cell r="C133" t="str">
            <v>亜鉛めっき面</v>
          </cell>
          <cell r="D133" t="str">
            <v>&lt;FE&gt;</v>
          </cell>
          <cell r="E133" t="str">
            <v>㎡</v>
          </cell>
          <cell r="F133">
            <v>560</v>
          </cell>
        </row>
        <row r="134">
          <cell r="A134" t="str">
            <v>B040622</v>
          </cell>
          <cell r="B134" t="str">
            <v>ﾌﾀﾙ酸樹脂ｴﾅﾒﾙ塗替え</v>
          </cell>
          <cell r="C134" t="str">
            <v>亜鉛めっき面</v>
          </cell>
          <cell r="D134" t="str">
            <v>&lt;FE&gt;-1</v>
          </cell>
          <cell r="E134" t="str">
            <v>㎡</v>
          </cell>
          <cell r="F134">
            <v>1180</v>
          </cell>
        </row>
        <row r="135">
          <cell r="A135" t="str">
            <v>B040623</v>
          </cell>
          <cell r="B135" t="str">
            <v>ﾌﾀﾙ酸樹脂ｴﾅﾒﾙ塗替え</v>
          </cell>
          <cell r="C135" t="str">
            <v>亜鉛めっき面</v>
          </cell>
          <cell r="D135" t="str">
            <v>&lt;FE&gt;-2C</v>
          </cell>
          <cell r="E135" t="str">
            <v>㎡</v>
          </cell>
          <cell r="F135">
            <v>2230</v>
          </cell>
        </row>
        <row r="136">
          <cell r="A136" t="str">
            <v>B040624</v>
          </cell>
          <cell r="B136" t="str">
            <v>ﾌﾀﾙ酸樹脂ｴﾅﾒﾙ塗替え</v>
          </cell>
          <cell r="C136" t="str">
            <v>亜鉛めっき面</v>
          </cell>
          <cell r="D136" t="str">
            <v>&lt;FE&gt;-2B</v>
          </cell>
          <cell r="E136" t="str">
            <v>㎡</v>
          </cell>
          <cell r="F136">
            <v>2490</v>
          </cell>
        </row>
        <row r="137">
          <cell r="A137" t="str">
            <v>B040625</v>
          </cell>
          <cell r="B137" t="str">
            <v>ﾌﾀﾙ酸樹脂ｴﾅﾒﾙ塗替え</v>
          </cell>
          <cell r="C137" t="str">
            <v>亜鉛めっき面</v>
          </cell>
          <cell r="D137" t="str">
            <v>&lt;FE&gt;-2A</v>
          </cell>
          <cell r="E137" t="str">
            <v>㎡</v>
          </cell>
          <cell r="F137">
            <v>2770</v>
          </cell>
        </row>
        <row r="138">
          <cell r="A138" t="str">
            <v>B040626</v>
          </cell>
          <cell r="B138" t="str">
            <v>ﾌﾀﾙ酸樹脂ｴﾅﾒﾙ塗替え</v>
          </cell>
          <cell r="C138" t="str">
            <v>亜鉛めっき面</v>
          </cell>
          <cell r="D138" t="str">
            <v>&lt;FE&gt;-3</v>
          </cell>
          <cell r="E138" t="str">
            <v>㎡</v>
          </cell>
          <cell r="F138">
            <v>3030</v>
          </cell>
        </row>
        <row r="139">
          <cell r="A139" t="str">
            <v>B040701</v>
          </cell>
          <cell r="B139" t="str">
            <v>オイルステイン塗替え</v>
          </cell>
          <cell r="C139" t="str">
            <v>&lt;OS&gt;</v>
          </cell>
          <cell r="D139" t="str">
            <v>&lt;OS&gt;</v>
          </cell>
          <cell r="E139" t="str">
            <v>㎡</v>
          </cell>
          <cell r="F139">
            <v>540</v>
          </cell>
        </row>
        <row r="140">
          <cell r="A140" t="str">
            <v>B050001</v>
          </cell>
          <cell r="B140" t="str">
            <v>空気圧縮機運転費</v>
          </cell>
          <cell r="C140" t="str">
            <v>（  5m3／min）</v>
          </cell>
          <cell r="D140" t="str">
            <v>日</v>
          </cell>
          <cell r="E140" t="str">
            <v>日</v>
          </cell>
          <cell r="F140">
            <v>5990</v>
          </cell>
        </row>
        <row r="141">
          <cell r="A141" t="str">
            <v>B050002</v>
          </cell>
          <cell r="B141" t="str">
            <v>空気圧縮機運転費</v>
          </cell>
          <cell r="C141" t="str">
            <v>（7.6m3／min）</v>
          </cell>
          <cell r="D141" t="str">
            <v>日</v>
          </cell>
          <cell r="E141" t="str">
            <v>日</v>
          </cell>
          <cell r="F141">
            <v>8920</v>
          </cell>
        </row>
        <row r="142">
          <cell r="A142" t="str">
            <v>B050003</v>
          </cell>
          <cell r="B142" t="str">
            <v>鉄筋切断</v>
          </cell>
          <cell r="C142" t="str">
            <v>m3</v>
          </cell>
          <cell r="D142">
            <v>660</v>
          </cell>
          <cell r="E142" t="str">
            <v>m3</v>
          </cell>
          <cell r="F142">
            <v>660</v>
          </cell>
        </row>
        <row r="143">
          <cell r="A143" t="str">
            <v>B051001</v>
          </cell>
          <cell r="B143" t="str">
            <v>床モルタル撤去</v>
          </cell>
          <cell r="C143" t="str">
            <v>㎡</v>
          </cell>
          <cell r="D143">
            <v>2390</v>
          </cell>
          <cell r="E143" t="str">
            <v>㎡</v>
          </cell>
          <cell r="F143">
            <v>2390</v>
          </cell>
        </row>
        <row r="144">
          <cell r="A144" t="str">
            <v>B051002</v>
          </cell>
          <cell r="B144" t="str">
            <v>床タイル，床人研撤去</v>
          </cell>
          <cell r="C144" t="str">
            <v>（下地モルタル共）</v>
          </cell>
          <cell r="D144" t="str">
            <v>m3</v>
          </cell>
          <cell r="E144" t="str">
            <v>m3</v>
          </cell>
          <cell r="F144">
            <v>2980</v>
          </cell>
        </row>
        <row r="145">
          <cell r="A145" t="str">
            <v>B051003</v>
          </cell>
          <cell r="B145" t="str">
            <v>防水押さえｺﾝｸﾘｰﾄ撤去</v>
          </cell>
          <cell r="C145" t="str">
            <v>m3</v>
          </cell>
          <cell r="D145">
            <v>23180</v>
          </cell>
          <cell r="E145" t="str">
            <v>m3</v>
          </cell>
          <cell r="F145">
            <v>23180</v>
          </cell>
        </row>
        <row r="146">
          <cell r="A146" t="str">
            <v>B051004</v>
          </cell>
          <cell r="B146" t="str">
            <v>鉄筋ｺﾝｸﾘｰﾄ壁等撤去</v>
          </cell>
          <cell r="C146" t="str">
            <v>m3</v>
          </cell>
          <cell r="D146">
            <v>41630</v>
          </cell>
          <cell r="E146" t="str">
            <v>m3</v>
          </cell>
          <cell r="F146">
            <v>41630</v>
          </cell>
        </row>
        <row r="147">
          <cell r="A147" t="str">
            <v>B051005</v>
          </cell>
          <cell r="B147" t="str">
            <v>壁モルタル撤去</v>
          </cell>
          <cell r="C147" t="str">
            <v>㎡</v>
          </cell>
          <cell r="D147">
            <v>2390</v>
          </cell>
          <cell r="E147" t="str">
            <v>㎡</v>
          </cell>
          <cell r="F147">
            <v>2390</v>
          </cell>
        </row>
        <row r="148">
          <cell r="A148" t="str">
            <v>B051006</v>
          </cell>
          <cell r="B148" t="str">
            <v>壁タイル撤去</v>
          </cell>
          <cell r="C148" t="str">
            <v>（下地モルタル共）</v>
          </cell>
          <cell r="D148" t="str">
            <v>㎡</v>
          </cell>
          <cell r="E148" t="str">
            <v>㎡</v>
          </cell>
          <cell r="F148">
            <v>2910</v>
          </cell>
        </row>
        <row r="149">
          <cell r="A149" t="str">
            <v>B051011</v>
          </cell>
          <cell r="B149" t="str">
            <v>ビニル床タイル撤去</v>
          </cell>
          <cell r="C149" t="str">
            <v>㎡</v>
          </cell>
          <cell r="D149">
            <v>720</v>
          </cell>
          <cell r="E149" t="str">
            <v>㎡</v>
          </cell>
          <cell r="F149">
            <v>720</v>
          </cell>
        </row>
        <row r="150">
          <cell r="A150" t="str">
            <v>B051012</v>
          </cell>
          <cell r="B150" t="str">
            <v>ビニル床シート撤去</v>
          </cell>
          <cell r="C150" t="str">
            <v>㎡</v>
          </cell>
          <cell r="D150">
            <v>720</v>
          </cell>
          <cell r="E150" t="str">
            <v>㎡</v>
          </cell>
          <cell r="F150">
            <v>720</v>
          </cell>
        </row>
        <row r="151">
          <cell r="A151" t="str">
            <v>B051021</v>
          </cell>
          <cell r="B151" t="str">
            <v>ﾌﾛｰﾘﾝｸﾞﾎﾞｰﾄﾞ縁甲板等撤去</v>
          </cell>
          <cell r="C151" t="str">
            <v>（ころばし床組共）</v>
          </cell>
          <cell r="D151" t="str">
            <v>㎡</v>
          </cell>
          <cell r="E151" t="str">
            <v>㎡</v>
          </cell>
          <cell r="F151">
            <v>1620</v>
          </cell>
        </row>
        <row r="152">
          <cell r="A152" t="str">
            <v>B051022</v>
          </cell>
          <cell r="B152" t="str">
            <v>ﾌﾛｰﾘﾝｸﾞﾎﾞｰﾄﾞ縁甲板等撤去</v>
          </cell>
          <cell r="C152" t="str">
            <v>（つか立て床組共）</v>
          </cell>
          <cell r="D152" t="str">
            <v>㎡</v>
          </cell>
          <cell r="E152" t="str">
            <v>㎡</v>
          </cell>
          <cell r="F152">
            <v>1800</v>
          </cell>
        </row>
        <row r="153">
          <cell r="A153" t="str">
            <v>B051031</v>
          </cell>
          <cell r="B153" t="str">
            <v>壁合板・板張り，ボード等撤去</v>
          </cell>
          <cell r="C153" t="str">
            <v>（仕上げ材のみ）</v>
          </cell>
          <cell r="D153" t="str">
            <v>㎡</v>
          </cell>
          <cell r="E153" t="str">
            <v>㎡</v>
          </cell>
          <cell r="F153">
            <v>720</v>
          </cell>
        </row>
        <row r="154">
          <cell r="A154" t="str">
            <v>B051032</v>
          </cell>
          <cell r="B154" t="str">
            <v>壁合板・板張り，ボード等撤去</v>
          </cell>
          <cell r="C154" t="str">
            <v>（ｺﾝｸﾘｰﾄ下地,胴縁共）</v>
          </cell>
          <cell r="D154" t="str">
            <v>㎡</v>
          </cell>
          <cell r="E154" t="str">
            <v>㎡</v>
          </cell>
          <cell r="F154">
            <v>900</v>
          </cell>
        </row>
        <row r="155">
          <cell r="A155" t="str">
            <v>B051041</v>
          </cell>
          <cell r="B155" t="str">
            <v>天井合板・板張り，ボード等撤去</v>
          </cell>
          <cell r="C155" t="str">
            <v>（仕上げ材のみ）</v>
          </cell>
          <cell r="D155" t="str">
            <v>㎡</v>
          </cell>
          <cell r="E155" t="str">
            <v>㎡</v>
          </cell>
          <cell r="F155">
            <v>720</v>
          </cell>
        </row>
        <row r="156">
          <cell r="A156" t="str">
            <v>B051042</v>
          </cell>
          <cell r="B156" t="str">
            <v>天井合板・板張り，ボード等撤去</v>
          </cell>
          <cell r="C156" t="str">
            <v>（木下地･軽鉄下地共）</v>
          </cell>
          <cell r="D156" t="str">
            <v>㎡</v>
          </cell>
          <cell r="E156" t="str">
            <v>㎡</v>
          </cell>
          <cell r="F156">
            <v>900</v>
          </cell>
        </row>
        <row r="157">
          <cell r="A157" t="str">
            <v>B051051</v>
          </cell>
          <cell r="B157" t="str">
            <v>木造間仕切撤去</v>
          </cell>
          <cell r="C157" t="str">
            <v>（仕上げ材共）</v>
          </cell>
          <cell r="D157" t="str">
            <v>㎡</v>
          </cell>
          <cell r="E157" t="str">
            <v>㎡</v>
          </cell>
          <cell r="F157">
            <v>1440</v>
          </cell>
        </row>
        <row r="158">
          <cell r="A158" t="str">
            <v>B051061</v>
          </cell>
          <cell r="B158" t="str">
            <v>ｱｽﾌｧﾙﾄ防水層撤去</v>
          </cell>
          <cell r="C158" t="str">
            <v>㎡</v>
          </cell>
          <cell r="D158">
            <v>1620</v>
          </cell>
          <cell r="E158" t="str">
            <v>㎡</v>
          </cell>
          <cell r="F158">
            <v>1620</v>
          </cell>
        </row>
        <row r="159">
          <cell r="A159" t="str">
            <v>B051062</v>
          </cell>
          <cell r="B159" t="str">
            <v>シート防水層撤去</v>
          </cell>
          <cell r="C159" t="str">
            <v>㎡</v>
          </cell>
          <cell r="D159">
            <v>810</v>
          </cell>
          <cell r="E159" t="str">
            <v>㎡</v>
          </cell>
          <cell r="F159">
            <v>810</v>
          </cell>
        </row>
        <row r="160">
          <cell r="A160" t="str">
            <v>B051071</v>
          </cell>
          <cell r="B160" t="str">
            <v>立てどい撤去</v>
          </cell>
          <cell r="C160" t="str">
            <v>（鋼管）径 65mm</v>
          </cell>
          <cell r="D160" t="str">
            <v>ｍ</v>
          </cell>
          <cell r="E160" t="str">
            <v>ｍ</v>
          </cell>
          <cell r="F160">
            <v>1780</v>
          </cell>
        </row>
        <row r="161">
          <cell r="A161" t="str">
            <v>B051072</v>
          </cell>
          <cell r="B161" t="str">
            <v>立てどい撤去</v>
          </cell>
          <cell r="C161" t="str">
            <v>（鋼管）径 80mm</v>
          </cell>
          <cell r="D161" t="str">
            <v>ｍ</v>
          </cell>
          <cell r="E161" t="str">
            <v>ｍ</v>
          </cell>
          <cell r="F161">
            <v>2020</v>
          </cell>
        </row>
        <row r="162">
          <cell r="A162" t="str">
            <v>B051073</v>
          </cell>
          <cell r="B162" t="str">
            <v>立てどい撤去</v>
          </cell>
          <cell r="C162" t="str">
            <v>（鋼管）径100mm</v>
          </cell>
          <cell r="D162" t="str">
            <v>ｍ</v>
          </cell>
          <cell r="E162" t="str">
            <v>ｍ</v>
          </cell>
          <cell r="F162">
            <v>2630</v>
          </cell>
        </row>
        <row r="163">
          <cell r="A163" t="str">
            <v>B051074</v>
          </cell>
          <cell r="B163" t="str">
            <v>立てどい撤去</v>
          </cell>
          <cell r="C163" t="str">
            <v>（鋼管）径125mm</v>
          </cell>
          <cell r="D163" t="str">
            <v>ｍ</v>
          </cell>
          <cell r="E163" t="str">
            <v>ｍ</v>
          </cell>
          <cell r="F163">
            <v>3110</v>
          </cell>
        </row>
        <row r="164">
          <cell r="A164" t="str">
            <v>B051075</v>
          </cell>
          <cell r="B164" t="str">
            <v>立てどい撤去</v>
          </cell>
          <cell r="C164" t="str">
            <v>（鋼管）径150mm</v>
          </cell>
          <cell r="D164" t="str">
            <v>ｍ</v>
          </cell>
          <cell r="E164" t="str">
            <v>ｍ</v>
          </cell>
          <cell r="F164">
            <v>4720</v>
          </cell>
        </row>
        <row r="165">
          <cell r="A165" t="str">
            <v>B051081</v>
          </cell>
          <cell r="B165" t="str">
            <v>立てどい撤去</v>
          </cell>
          <cell r="C165" t="str">
            <v>（硬質塩ビ管）径 65mm</v>
          </cell>
          <cell r="D165" t="str">
            <v>ｍ</v>
          </cell>
          <cell r="E165" t="str">
            <v>ｍ</v>
          </cell>
          <cell r="F165">
            <v>1070</v>
          </cell>
        </row>
        <row r="166">
          <cell r="A166" t="str">
            <v>B051082</v>
          </cell>
          <cell r="B166" t="str">
            <v>立てどい撤去</v>
          </cell>
          <cell r="C166" t="str">
            <v>（硬質塩ビ管）径 75mm</v>
          </cell>
          <cell r="D166" t="str">
            <v>ｍ</v>
          </cell>
          <cell r="E166" t="str">
            <v>ｍ</v>
          </cell>
          <cell r="F166">
            <v>1250</v>
          </cell>
        </row>
        <row r="167">
          <cell r="A167" t="str">
            <v>B051083</v>
          </cell>
          <cell r="B167" t="str">
            <v>立てどい撤去</v>
          </cell>
          <cell r="C167" t="str">
            <v>（硬質塩ビ管）径100mm</v>
          </cell>
          <cell r="D167" t="str">
            <v>ｍ</v>
          </cell>
          <cell r="E167" t="str">
            <v>ｍ</v>
          </cell>
          <cell r="F167">
            <v>1610</v>
          </cell>
        </row>
        <row r="168">
          <cell r="A168" t="str">
            <v>B051084</v>
          </cell>
          <cell r="B168" t="str">
            <v>立てどい撤去</v>
          </cell>
          <cell r="C168" t="str">
            <v>（硬質塩ビ管）径125mm</v>
          </cell>
          <cell r="D168" t="str">
            <v>ｍ</v>
          </cell>
          <cell r="E168" t="str">
            <v>ｍ</v>
          </cell>
          <cell r="F168">
            <v>1980</v>
          </cell>
        </row>
        <row r="169">
          <cell r="A169" t="str">
            <v>B051085</v>
          </cell>
          <cell r="B169" t="str">
            <v>立てどい撤去</v>
          </cell>
          <cell r="C169" t="str">
            <v>（硬質塩ビ管）径150mm</v>
          </cell>
          <cell r="D169" t="str">
            <v>ｍ</v>
          </cell>
          <cell r="E169" t="str">
            <v>ｍ</v>
          </cell>
          <cell r="F169">
            <v>2340</v>
          </cell>
        </row>
        <row r="170">
          <cell r="A170" t="str">
            <v>B060001</v>
          </cell>
          <cell r="B170" t="str">
            <v>工事残材運搬</v>
          </cell>
          <cell r="C170" t="str">
            <v>（10ｔ車）</v>
          </cell>
          <cell r="D170" t="str">
            <v>日</v>
          </cell>
          <cell r="E170" t="str">
            <v>日</v>
          </cell>
          <cell r="F170">
            <v>46290</v>
          </cell>
        </row>
        <row r="171">
          <cell r="A171" t="str">
            <v>B060002</v>
          </cell>
          <cell r="B171" t="str">
            <v>工事残材運搬</v>
          </cell>
          <cell r="C171" t="str">
            <v>（４ｔ車）</v>
          </cell>
          <cell r="D171" t="str">
            <v>日</v>
          </cell>
          <cell r="E171" t="str">
            <v>日</v>
          </cell>
          <cell r="F171">
            <v>30280</v>
          </cell>
        </row>
        <row r="172">
          <cell r="A172" t="str">
            <v>B060003</v>
          </cell>
          <cell r="B172" t="str">
            <v>工事残材運搬</v>
          </cell>
          <cell r="C172" t="str">
            <v>（２ｔ車）</v>
          </cell>
          <cell r="D172" t="str">
            <v>日</v>
          </cell>
          <cell r="E172" t="str">
            <v>日</v>
          </cell>
          <cell r="F172">
            <v>26300</v>
          </cell>
        </row>
        <row r="173">
          <cell r="A173" t="str">
            <v>B060011</v>
          </cell>
          <cell r="B173" t="str">
            <v>廃棄材（ガラ）敷きならし</v>
          </cell>
          <cell r="C173" t="str">
            <v>m3</v>
          </cell>
          <cell r="D173">
            <v>113</v>
          </cell>
          <cell r="E173" t="str">
            <v>m3</v>
          </cell>
          <cell r="F173">
            <v>113</v>
          </cell>
        </row>
        <row r="174">
          <cell r="A174" t="str">
            <v>B060201</v>
          </cell>
          <cell r="B174" t="str">
            <v>廃棄材運搬　Ⅰ類</v>
          </cell>
          <cell r="C174" t="str">
            <v>（２ｔ車，DID区間有り，ﾊﾞｯｸﾎｳ0.1m3） 0.3km以下</v>
          </cell>
          <cell r="D174" t="str">
            <v>m3</v>
          </cell>
          <cell r="E174" t="str">
            <v>m3</v>
          </cell>
          <cell r="F174">
            <v>1540</v>
          </cell>
        </row>
        <row r="175">
          <cell r="A175" t="str">
            <v>B060202</v>
          </cell>
          <cell r="B175" t="str">
            <v>廃棄材運搬　Ⅰ類</v>
          </cell>
          <cell r="C175" t="str">
            <v>（２ｔ車，DID区間有り，ﾊﾞｯｸﾎｳ0.1m3） 1.0km以下</v>
          </cell>
          <cell r="D175" t="str">
            <v>m3</v>
          </cell>
          <cell r="E175" t="str">
            <v>m3</v>
          </cell>
          <cell r="F175">
            <v>1710</v>
          </cell>
        </row>
        <row r="176">
          <cell r="A176" t="str">
            <v>B060203</v>
          </cell>
          <cell r="B176" t="str">
            <v>廃棄材運搬　Ⅰ類</v>
          </cell>
          <cell r="C176" t="str">
            <v>（２ｔ車，DID区間有り，ﾊﾞｯｸﾎｳ0.1m3） 1.5km以下</v>
          </cell>
          <cell r="D176" t="str">
            <v>m3</v>
          </cell>
          <cell r="E176" t="str">
            <v>m3</v>
          </cell>
          <cell r="F176">
            <v>2050</v>
          </cell>
        </row>
        <row r="177">
          <cell r="A177" t="str">
            <v>B060204</v>
          </cell>
          <cell r="B177" t="str">
            <v>廃棄材運搬　Ⅰ類</v>
          </cell>
          <cell r="C177" t="str">
            <v>（２ｔ車，DID区間有り，ﾊﾞｯｸﾎｳ0.1m3） 2.5km以下</v>
          </cell>
          <cell r="D177" t="str">
            <v>m3</v>
          </cell>
          <cell r="E177" t="str">
            <v>m3</v>
          </cell>
          <cell r="F177">
            <v>2390</v>
          </cell>
        </row>
        <row r="178">
          <cell r="A178" t="str">
            <v>B060205</v>
          </cell>
          <cell r="B178" t="str">
            <v>廃棄材運搬　Ⅰ類</v>
          </cell>
          <cell r="C178" t="str">
            <v>（２ｔ車，DID区間有り，ﾊﾞｯｸﾎｳ0.1m3） 3.0km以下</v>
          </cell>
          <cell r="D178" t="str">
            <v>m3</v>
          </cell>
          <cell r="E178" t="str">
            <v>m3</v>
          </cell>
          <cell r="F178">
            <v>2740</v>
          </cell>
        </row>
        <row r="179">
          <cell r="A179" t="str">
            <v>B060206</v>
          </cell>
          <cell r="B179" t="str">
            <v>廃棄材運搬　Ⅰ類</v>
          </cell>
          <cell r="C179" t="str">
            <v>（２ｔ車，DID区間有り，ﾊﾞｯｸﾎｳ0.1m3） 3.5km以下</v>
          </cell>
          <cell r="D179" t="str">
            <v>m3</v>
          </cell>
          <cell r="E179" t="str">
            <v>m3</v>
          </cell>
          <cell r="F179">
            <v>3080</v>
          </cell>
        </row>
        <row r="180">
          <cell r="A180" t="str">
            <v>B060207</v>
          </cell>
          <cell r="B180" t="str">
            <v>廃棄材運搬　Ⅰ類</v>
          </cell>
          <cell r="C180" t="str">
            <v>（２ｔ車，DID区間有り，ﾊﾞｯｸﾎｳ0.1m3） 4.5km以下</v>
          </cell>
          <cell r="D180" t="str">
            <v>m3</v>
          </cell>
          <cell r="E180" t="str">
            <v>m3</v>
          </cell>
          <cell r="F180">
            <v>3420</v>
          </cell>
        </row>
        <row r="181">
          <cell r="A181" t="str">
            <v>B060208</v>
          </cell>
          <cell r="B181" t="str">
            <v>廃棄材運搬　Ⅰ類</v>
          </cell>
          <cell r="C181" t="str">
            <v>（２ｔ車，DID区間有り，ﾊﾞｯｸﾎｳ0.1m3） 5.0km以下</v>
          </cell>
          <cell r="D181" t="str">
            <v>m3</v>
          </cell>
          <cell r="E181" t="str">
            <v>m3</v>
          </cell>
          <cell r="F181">
            <v>3760</v>
          </cell>
        </row>
        <row r="182">
          <cell r="A182" t="str">
            <v>B060209</v>
          </cell>
          <cell r="B182" t="str">
            <v>廃棄材運搬　Ⅰ類</v>
          </cell>
          <cell r="C182" t="str">
            <v>（２ｔ車，DID区間有り，ﾊﾞｯｸﾎｳ0.1m3） 6.5km以下</v>
          </cell>
          <cell r="D182" t="str">
            <v>m3</v>
          </cell>
          <cell r="E182" t="str">
            <v>m3</v>
          </cell>
          <cell r="F182">
            <v>4450</v>
          </cell>
        </row>
        <row r="183">
          <cell r="A183" t="str">
            <v>B060210</v>
          </cell>
          <cell r="B183" t="str">
            <v>廃棄材運搬　Ⅰ類</v>
          </cell>
          <cell r="C183" t="str">
            <v>（２ｔ車，DID区間有り，ﾊﾞｯｸﾎｳ0.1m3） 8.0km以下</v>
          </cell>
          <cell r="D183" t="str">
            <v>m3</v>
          </cell>
          <cell r="E183" t="str">
            <v>m3</v>
          </cell>
          <cell r="F183">
            <v>5130</v>
          </cell>
        </row>
        <row r="184">
          <cell r="A184" t="str">
            <v>B060211</v>
          </cell>
          <cell r="B184" t="str">
            <v>廃棄材運搬　Ⅰ類</v>
          </cell>
          <cell r="C184" t="str">
            <v>（２ｔ車，DID区間有り，ﾊﾞｯｸﾎｳ0.1m3）11.0km以下</v>
          </cell>
          <cell r="D184" t="str">
            <v>m3</v>
          </cell>
          <cell r="E184" t="str">
            <v>m3</v>
          </cell>
          <cell r="F184">
            <v>6160</v>
          </cell>
        </row>
        <row r="185">
          <cell r="A185" t="str">
            <v>B060212</v>
          </cell>
          <cell r="B185" t="str">
            <v>廃棄材運搬　Ⅰ類</v>
          </cell>
          <cell r="C185" t="str">
            <v>（２ｔ車，DID区間有り，ﾊﾞｯｸﾎｳ0.1m3）15.0km以下</v>
          </cell>
          <cell r="D185" t="str">
            <v>m3</v>
          </cell>
          <cell r="E185" t="str">
            <v>m3</v>
          </cell>
          <cell r="F185">
            <v>7860</v>
          </cell>
        </row>
        <row r="186">
          <cell r="A186" t="str">
            <v>B060213</v>
          </cell>
          <cell r="B186" t="str">
            <v>廃棄材運搬　Ⅰ類</v>
          </cell>
          <cell r="C186" t="str">
            <v>（２ｔ車，DID区間有り，ﾊﾞｯｸﾎｳ0.1m3）24.0km以下</v>
          </cell>
          <cell r="D186" t="str">
            <v>m3</v>
          </cell>
          <cell r="E186" t="str">
            <v>m3</v>
          </cell>
          <cell r="F186">
            <v>10250</v>
          </cell>
        </row>
        <row r="187">
          <cell r="A187" t="str">
            <v>B060214</v>
          </cell>
          <cell r="B187" t="str">
            <v>廃棄材運搬　Ⅰ類</v>
          </cell>
          <cell r="C187" t="str">
            <v>（２ｔ車，DID区間有り，ﾊﾞｯｸﾎｳ0.1m3）60.0km以下</v>
          </cell>
          <cell r="D187" t="str">
            <v>m3</v>
          </cell>
          <cell r="E187" t="str">
            <v>m3</v>
          </cell>
          <cell r="F187">
            <v>15380</v>
          </cell>
        </row>
        <row r="188">
          <cell r="A188" t="str">
            <v>B060221</v>
          </cell>
          <cell r="B188" t="str">
            <v>廃棄材運搬　Ⅰ類</v>
          </cell>
          <cell r="C188" t="str">
            <v>（２ｔ車，DID区間無し，ﾊﾞｯｸﾎｳ0.1m3） 0.3km以下</v>
          </cell>
          <cell r="D188" t="str">
            <v>m3</v>
          </cell>
          <cell r="E188" t="str">
            <v>m3</v>
          </cell>
          <cell r="F188">
            <v>1540</v>
          </cell>
        </row>
        <row r="189">
          <cell r="A189" t="str">
            <v>B060222</v>
          </cell>
          <cell r="B189" t="str">
            <v>廃棄材運搬　Ⅰ類</v>
          </cell>
          <cell r="C189" t="str">
            <v>（２ｔ車，DID区間無し，ﾊﾞｯｸﾎｳ0.1m3） 1.0km以下</v>
          </cell>
          <cell r="D189" t="str">
            <v>m3</v>
          </cell>
          <cell r="E189" t="str">
            <v>m3</v>
          </cell>
          <cell r="F189">
            <v>1710</v>
          </cell>
        </row>
        <row r="190">
          <cell r="A190" t="str">
            <v>B060223</v>
          </cell>
          <cell r="B190" t="str">
            <v>廃棄材運搬　Ⅰ類</v>
          </cell>
          <cell r="C190" t="str">
            <v>（２ｔ車，DID区間無し，ﾊﾞｯｸﾎｳ0.1m3） 1.5km以下</v>
          </cell>
          <cell r="D190" t="str">
            <v>m3</v>
          </cell>
          <cell r="E190" t="str">
            <v>m3</v>
          </cell>
          <cell r="F190">
            <v>2050</v>
          </cell>
        </row>
        <row r="191">
          <cell r="A191" t="str">
            <v>B060224</v>
          </cell>
          <cell r="B191" t="str">
            <v>廃棄材運搬　Ⅰ類</v>
          </cell>
          <cell r="C191" t="str">
            <v>（２ｔ車，DID区間無し，ﾊﾞｯｸﾎｳ0.1m3） 2.5km以下</v>
          </cell>
          <cell r="D191" t="str">
            <v>m3</v>
          </cell>
          <cell r="E191" t="str">
            <v>m3</v>
          </cell>
          <cell r="F191">
            <v>2390</v>
          </cell>
        </row>
        <row r="192">
          <cell r="A192" t="str">
            <v>B060225</v>
          </cell>
          <cell r="B192" t="str">
            <v>廃棄材運搬　Ⅰ類</v>
          </cell>
          <cell r="C192" t="str">
            <v>（２ｔ車，DID区間無し，ﾊﾞｯｸﾎｳ0.1m3） 3.0km以下</v>
          </cell>
          <cell r="D192" t="str">
            <v>m3</v>
          </cell>
          <cell r="E192" t="str">
            <v>m3</v>
          </cell>
          <cell r="F192">
            <v>2740</v>
          </cell>
        </row>
        <row r="193">
          <cell r="A193" t="str">
            <v>B060226</v>
          </cell>
          <cell r="B193" t="str">
            <v>廃棄材運搬　Ⅰ類</v>
          </cell>
          <cell r="C193" t="str">
            <v>（２ｔ車，DID区間無し，ﾊﾞｯｸﾎｳ0.1m3） 3.5km以下</v>
          </cell>
          <cell r="D193" t="str">
            <v>m3</v>
          </cell>
          <cell r="E193" t="str">
            <v>m3</v>
          </cell>
          <cell r="F193">
            <v>3080</v>
          </cell>
        </row>
        <row r="194">
          <cell r="A194" t="str">
            <v>B060227</v>
          </cell>
          <cell r="B194" t="str">
            <v>廃棄材運搬　Ⅰ類</v>
          </cell>
          <cell r="C194" t="str">
            <v>（２ｔ車，DID区間無し，ﾊﾞｯｸﾎｳ0.1m3） 4.5km以下</v>
          </cell>
          <cell r="D194" t="str">
            <v>m3</v>
          </cell>
          <cell r="E194" t="str">
            <v>m3</v>
          </cell>
          <cell r="F194">
            <v>3420</v>
          </cell>
        </row>
        <row r="195">
          <cell r="A195" t="str">
            <v>B060228</v>
          </cell>
          <cell r="B195" t="str">
            <v>廃棄材運搬　Ⅰ類</v>
          </cell>
          <cell r="C195" t="str">
            <v>（２ｔ車，DID区間無し，ﾊﾞｯｸﾎｳ0.1m3） 5.5km以下</v>
          </cell>
          <cell r="D195" t="str">
            <v>m3</v>
          </cell>
          <cell r="E195" t="str">
            <v>m3</v>
          </cell>
          <cell r="F195">
            <v>3760</v>
          </cell>
        </row>
        <row r="196">
          <cell r="A196" t="str">
            <v>B060229</v>
          </cell>
          <cell r="B196" t="str">
            <v>廃棄材運搬　Ⅰ類</v>
          </cell>
          <cell r="C196" t="str">
            <v>（２ｔ車，DID区間無し，ﾊﾞｯｸﾎｳ0.1m3） 7.0km以下</v>
          </cell>
          <cell r="D196" t="str">
            <v>m3</v>
          </cell>
          <cell r="E196" t="str">
            <v>m3</v>
          </cell>
          <cell r="F196">
            <v>4450</v>
          </cell>
        </row>
        <row r="197">
          <cell r="A197" t="str">
            <v>B060230</v>
          </cell>
          <cell r="B197" t="str">
            <v>廃棄材運搬　Ⅰ類</v>
          </cell>
          <cell r="C197" t="str">
            <v>（２ｔ車，DID区間無し，ﾊﾞｯｸﾎｳ0.1m3） 9.0km以下</v>
          </cell>
          <cell r="D197" t="str">
            <v>m3</v>
          </cell>
          <cell r="E197" t="str">
            <v>m3</v>
          </cell>
          <cell r="F197">
            <v>5130</v>
          </cell>
        </row>
        <row r="198">
          <cell r="A198" t="str">
            <v>B060231</v>
          </cell>
          <cell r="B198" t="str">
            <v>廃棄材運搬　Ⅰ類</v>
          </cell>
          <cell r="C198" t="str">
            <v>（２ｔ車，DID区間無し，ﾊﾞｯｸﾎｳ0.1m3）12.0km以下</v>
          </cell>
          <cell r="D198" t="str">
            <v>m3</v>
          </cell>
          <cell r="E198" t="str">
            <v>m3</v>
          </cell>
          <cell r="F198">
            <v>6160</v>
          </cell>
        </row>
        <row r="199">
          <cell r="A199" t="str">
            <v>B060232</v>
          </cell>
          <cell r="B199" t="str">
            <v>廃棄材運搬　Ⅰ類</v>
          </cell>
          <cell r="C199" t="str">
            <v>（２ｔ車，DID区間無し，ﾊﾞｯｸﾎｳ0.1m3）17.0km以下</v>
          </cell>
          <cell r="D199" t="str">
            <v>m3</v>
          </cell>
          <cell r="E199" t="str">
            <v>m3</v>
          </cell>
          <cell r="F199">
            <v>7860</v>
          </cell>
        </row>
        <row r="200">
          <cell r="A200" t="str">
            <v>B060233</v>
          </cell>
          <cell r="B200" t="str">
            <v>廃棄材運搬　Ⅰ類</v>
          </cell>
          <cell r="C200" t="str">
            <v>（２ｔ車，DID区間無し，ﾊﾞｯｸﾎｳ0.1m3）28.5km以下</v>
          </cell>
          <cell r="D200" t="str">
            <v>m3</v>
          </cell>
          <cell r="E200" t="str">
            <v>m3</v>
          </cell>
          <cell r="F200">
            <v>10250</v>
          </cell>
        </row>
        <row r="201">
          <cell r="A201" t="str">
            <v>B060234</v>
          </cell>
          <cell r="B201" t="str">
            <v>廃棄材運搬　Ⅰ類</v>
          </cell>
          <cell r="C201" t="str">
            <v>（２ｔ車，DID区間無し，ﾊﾞｯｸﾎｳ0.1m3）60.0km以下</v>
          </cell>
          <cell r="D201" t="str">
            <v>m3</v>
          </cell>
          <cell r="E201" t="str">
            <v>m3</v>
          </cell>
          <cell r="F201">
            <v>15380</v>
          </cell>
        </row>
        <row r="202">
          <cell r="A202" t="str">
            <v>B060241</v>
          </cell>
          <cell r="B202" t="str">
            <v>廃棄材運搬　Ⅱ類</v>
          </cell>
          <cell r="C202" t="str">
            <v>（２ｔ車，DID区間有り，ﾊﾞｯｸﾎｳ0.1m3） 0.3km以下</v>
          </cell>
          <cell r="D202" t="str">
            <v>m3</v>
          </cell>
          <cell r="E202" t="str">
            <v>m3</v>
          </cell>
          <cell r="F202">
            <v>710</v>
          </cell>
        </row>
        <row r="203">
          <cell r="A203" t="str">
            <v>B060242</v>
          </cell>
          <cell r="B203" t="str">
            <v>廃棄材運搬　Ⅱ類</v>
          </cell>
          <cell r="C203" t="str">
            <v>（２ｔ車，DID区間有り，ﾊﾞｯｸﾎｳ0.1m3） 1.0km以下</v>
          </cell>
          <cell r="D203" t="str">
            <v>m3</v>
          </cell>
          <cell r="E203" t="str">
            <v>m3</v>
          </cell>
          <cell r="F203">
            <v>790</v>
          </cell>
        </row>
        <row r="204">
          <cell r="A204" t="str">
            <v>B060243</v>
          </cell>
          <cell r="B204" t="str">
            <v>廃棄材運搬　Ⅱ類</v>
          </cell>
          <cell r="C204" t="str">
            <v>（２ｔ車，DID区間有り，ﾊﾞｯｸﾎｳ0.1m3） 1.5km以下</v>
          </cell>
          <cell r="D204" t="str">
            <v>m3</v>
          </cell>
          <cell r="E204" t="str">
            <v>m3</v>
          </cell>
          <cell r="F204">
            <v>950</v>
          </cell>
        </row>
        <row r="205">
          <cell r="A205" t="str">
            <v>B060244</v>
          </cell>
          <cell r="B205" t="str">
            <v>廃棄材運搬　Ⅱ類</v>
          </cell>
          <cell r="C205" t="str">
            <v>（２ｔ車，DID区間有り，ﾊﾞｯｸﾎｳ0.1m3） 2.5km以下</v>
          </cell>
          <cell r="D205" t="str">
            <v>m3</v>
          </cell>
          <cell r="E205" t="str">
            <v>m3</v>
          </cell>
          <cell r="F205">
            <v>1100</v>
          </cell>
        </row>
        <row r="206">
          <cell r="A206" t="str">
            <v>B060245</v>
          </cell>
          <cell r="B206" t="str">
            <v>廃棄材運搬　Ⅱ類</v>
          </cell>
          <cell r="C206" t="str">
            <v>（２ｔ車，DID区間有り，ﾊﾞｯｸﾎｳ0.1m3） 3.0km以下</v>
          </cell>
          <cell r="D206" t="str">
            <v>m3</v>
          </cell>
          <cell r="E206" t="str">
            <v>m3</v>
          </cell>
          <cell r="F206">
            <v>1260</v>
          </cell>
        </row>
        <row r="207">
          <cell r="A207" t="str">
            <v>B060246</v>
          </cell>
          <cell r="B207" t="str">
            <v>廃棄材運搬　Ⅱ類</v>
          </cell>
          <cell r="C207" t="str">
            <v>（２ｔ車，DID区間有り，ﾊﾞｯｸﾎｳ0.1m3） 3.5km以下</v>
          </cell>
          <cell r="D207" t="str">
            <v>m3</v>
          </cell>
          <cell r="E207" t="str">
            <v>m3</v>
          </cell>
          <cell r="F207">
            <v>1420</v>
          </cell>
        </row>
        <row r="208">
          <cell r="A208" t="str">
            <v>B060247</v>
          </cell>
          <cell r="B208" t="str">
            <v>廃棄材運搬　Ⅱ類</v>
          </cell>
          <cell r="C208" t="str">
            <v>（２ｔ車，DID区間有り，ﾊﾞｯｸﾎｳ0.1m3） 4.5km以下</v>
          </cell>
          <cell r="D208" t="str">
            <v>m3</v>
          </cell>
          <cell r="E208" t="str">
            <v>m3</v>
          </cell>
          <cell r="F208">
            <v>1580</v>
          </cell>
        </row>
        <row r="209">
          <cell r="A209" t="str">
            <v>B060248</v>
          </cell>
          <cell r="B209" t="str">
            <v>廃棄材運搬　Ⅱ類</v>
          </cell>
          <cell r="C209" t="str">
            <v>（２ｔ車，DID区間有り，ﾊﾞｯｸﾎｳ0.1m3） 5.0km以下</v>
          </cell>
          <cell r="D209" t="str">
            <v>m3</v>
          </cell>
          <cell r="E209" t="str">
            <v>m3</v>
          </cell>
          <cell r="F209">
            <v>1730</v>
          </cell>
        </row>
        <row r="210">
          <cell r="A210" t="str">
            <v>B060249</v>
          </cell>
          <cell r="B210" t="str">
            <v>廃棄材運搬　Ⅱ類</v>
          </cell>
          <cell r="C210" t="str">
            <v>（２ｔ車，DID区間有り，ﾊﾞｯｸﾎｳ0.1m3） 6.5km以下</v>
          </cell>
          <cell r="D210" t="str">
            <v>m3</v>
          </cell>
          <cell r="E210" t="str">
            <v>m3</v>
          </cell>
          <cell r="F210">
            <v>2050</v>
          </cell>
        </row>
        <row r="211">
          <cell r="A211" t="str">
            <v>B060250</v>
          </cell>
          <cell r="B211" t="str">
            <v>廃棄材運搬　Ⅱ類</v>
          </cell>
          <cell r="C211" t="str">
            <v>（２ｔ車，DID区間有り，ﾊﾞｯｸﾎｳ0.1m3） 8.0km以下</v>
          </cell>
          <cell r="D211" t="str">
            <v>m3</v>
          </cell>
          <cell r="E211" t="str">
            <v>m3</v>
          </cell>
          <cell r="F211">
            <v>2370</v>
          </cell>
        </row>
        <row r="212">
          <cell r="A212" t="str">
            <v>B060251</v>
          </cell>
          <cell r="B212" t="str">
            <v>廃棄材運搬　Ⅱ類</v>
          </cell>
          <cell r="C212" t="str">
            <v>（２ｔ車，DID区間有り，ﾊﾞｯｸﾎｳ0.1m3）11.0km以下</v>
          </cell>
          <cell r="D212" t="str">
            <v>m3</v>
          </cell>
          <cell r="E212" t="str">
            <v>m3</v>
          </cell>
          <cell r="F212">
            <v>2840</v>
          </cell>
        </row>
        <row r="213">
          <cell r="A213" t="str">
            <v>B060252</v>
          </cell>
          <cell r="B213" t="str">
            <v>廃棄材運搬　Ⅱ類</v>
          </cell>
          <cell r="C213" t="str">
            <v>（２ｔ車，DID区間有り，ﾊﾞｯｸﾎｳ0.1m3）15.0km以下</v>
          </cell>
          <cell r="D213" t="str">
            <v>m3</v>
          </cell>
          <cell r="E213" t="str">
            <v>m3</v>
          </cell>
          <cell r="F213">
            <v>3630</v>
          </cell>
        </row>
        <row r="214">
          <cell r="A214" t="str">
            <v>B060253</v>
          </cell>
          <cell r="B214" t="str">
            <v>廃棄材運搬　Ⅱ類</v>
          </cell>
          <cell r="C214" t="str">
            <v>（２ｔ車，DID区間有り，ﾊﾞｯｸﾎｳ0.1m3）24.0km以下</v>
          </cell>
          <cell r="D214" t="str">
            <v>m3</v>
          </cell>
          <cell r="E214" t="str">
            <v>m3</v>
          </cell>
          <cell r="F214">
            <v>4740</v>
          </cell>
        </row>
        <row r="215">
          <cell r="A215" t="str">
            <v>B060254</v>
          </cell>
          <cell r="B215" t="str">
            <v>廃棄材運搬　Ⅱ類</v>
          </cell>
          <cell r="C215" t="str">
            <v>（２ｔ車，DID区間有り，ﾊﾞｯｸﾎｳ0.1m3）60.0km以下</v>
          </cell>
          <cell r="D215" t="str">
            <v>m3</v>
          </cell>
          <cell r="E215" t="str">
            <v>m3</v>
          </cell>
          <cell r="F215">
            <v>7100</v>
          </cell>
        </row>
        <row r="216">
          <cell r="A216" t="str">
            <v>B060261</v>
          </cell>
          <cell r="B216" t="str">
            <v>廃棄材運搬　Ⅱ類</v>
          </cell>
          <cell r="C216" t="str">
            <v>（２ｔ車，DID区間無し，ﾊﾞｯｸﾎｳ0.1m3） 0.3km以下</v>
          </cell>
          <cell r="D216" t="str">
            <v>m3</v>
          </cell>
          <cell r="E216" t="str">
            <v>m3</v>
          </cell>
          <cell r="F216">
            <v>710</v>
          </cell>
        </row>
        <row r="217">
          <cell r="A217" t="str">
            <v>B060262</v>
          </cell>
          <cell r="B217" t="str">
            <v>廃棄材運搬　Ⅱ類</v>
          </cell>
          <cell r="C217" t="str">
            <v>（２ｔ車，DID区間無し，ﾊﾞｯｸﾎｳ0.1m3） 1.0km以下</v>
          </cell>
          <cell r="D217" t="str">
            <v>m3</v>
          </cell>
          <cell r="E217" t="str">
            <v>m3</v>
          </cell>
          <cell r="F217">
            <v>790</v>
          </cell>
        </row>
        <row r="218">
          <cell r="A218" t="str">
            <v>B060263</v>
          </cell>
          <cell r="B218" t="str">
            <v>廃棄材運搬　Ⅱ類</v>
          </cell>
          <cell r="C218" t="str">
            <v>（２ｔ車，DID区間無し，ﾊﾞｯｸﾎｳ0.1m3） 1.5km以下</v>
          </cell>
          <cell r="D218" t="str">
            <v>m3</v>
          </cell>
          <cell r="E218" t="str">
            <v>m3</v>
          </cell>
          <cell r="F218">
            <v>950</v>
          </cell>
        </row>
        <row r="219">
          <cell r="A219" t="str">
            <v>B060264</v>
          </cell>
          <cell r="B219" t="str">
            <v>廃棄材運搬　Ⅱ類</v>
          </cell>
          <cell r="C219" t="str">
            <v>（２ｔ車，DID区間無し，ﾊﾞｯｸﾎｳ0.1m3） 2.5km以下</v>
          </cell>
          <cell r="D219" t="str">
            <v>m3</v>
          </cell>
          <cell r="E219" t="str">
            <v>m3</v>
          </cell>
          <cell r="F219">
            <v>1100</v>
          </cell>
        </row>
        <row r="220">
          <cell r="A220" t="str">
            <v>B060265</v>
          </cell>
          <cell r="B220" t="str">
            <v>廃棄材運搬　Ⅱ類</v>
          </cell>
          <cell r="C220" t="str">
            <v>（２ｔ車，DID区間無し，ﾊﾞｯｸﾎｳ0.1m3） 3.0km以下</v>
          </cell>
          <cell r="D220" t="str">
            <v>m3</v>
          </cell>
          <cell r="E220" t="str">
            <v>m3</v>
          </cell>
          <cell r="F220">
            <v>1260</v>
          </cell>
        </row>
        <row r="221">
          <cell r="A221" t="str">
            <v>B060266</v>
          </cell>
          <cell r="B221" t="str">
            <v>廃棄材運搬　Ⅱ類</v>
          </cell>
          <cell r="C221" t="str">
            <v>（２ｔ車，DID区間無し，ﾊﾞｯｸﾎｳ0.1m3） 3.5km以下</v>
          </cell>
          <cell r="D221" t="str">
            <v>m3</v>
          </cell>
          <cell r="E221" t="str">
            <v>m3</v>
          </cell>
          <cell r="F221">
            <v>1420</v>
          </cell>
        </row>
        <row r="222">
          <cell r="A222" t="str">
            <v>B060267</v>
          </cell>
          <cell r="B222" t="str">
            <v>廃棄材運搬　Ⅱ類</v>
          </cell>
          <cell r="C222" t="str">
            <v>（２ｔ車，DID区間無し，ﾊﾞｯｸﾎｳ0.1m3） 4.5km以下</v>
          </cell>
          <cell r="D222" t="str">
            <v>m3</v>
          </cell>
          <cell r="E222" t="str">
            <v>m3</v>
          </cell>
          <cell r="F222">
            <v>1580</v>
          </cell>
        </row>
        <row r="223">
          <cell r="A223" t="str">
            <v>B060268</v>
          </cell>
          <cell r="B223" t="str">
            <v>廃棄材運搬　Ⅱ類</v>
          </cell>
          <cell r="C223" t="str">
            <v>（２ｔ車，DID区間無し，ﾊﾞｯｸﾎｳ0.1m3） 5.5km以下</v>
          </cell>
          <cell r="D223" t="str">
            <v>m3</v>
          </cell>
          <cell r="E223" t="str">
            <v>m3</v>
          </cell>
          <cell r="F223">
            <v>1730</v>
          </cell>
        </row>
        <row r="224">
          <cell r="A224" t="str">
            <v>B060269</v>
          </cell>
          <cell r="B224" t="str">
            <v>廃棄材運搬　Ⅱ類</v>
          </cell>
          <cell r="C224" t="str">
            <v>（２ｔ車，DID区間無し，ﾊﾞｯｸﾎｳ0.1m3） 7.0km以下</v>
          </cell>
          <cell r="D224" t="str">
            <v>m3</v>
          </cell>
          <cell r="E224" t="str">
            <v>m3</v>
          </cell>
          <cell r="F224">
            <v>2050</v>
          </cell>
        </row>
        <row r="225">
          <cell r="A225" t="str">
            <v>B060270</v>
          </cell>
          <cell r="B225" t="str">
            <v>廃棄材運搬　Ⅱ類</v>
          </cell>
          <cell r="C225" t="str">
            <v>（２ｔ車，DID区間無し，ﾊﾞｯｸﾎｳ0.1m3） 9.0km以下</v>
          </cell>
          <cell r="D225" t="str">
            <v>m3</v>
          </cell>
          <cell r="E225" t="str">
            <v>m3</v>
          </cell>
          <cell r="F225">
            <v>2370</v>
          </cell>
        </row>
        <row r="226">
          <cell r="A226" t="str">
            <v>B060271</v>
          </cell>
          <cell r="B226" t="str">
            <v>廃棄材運搬　Ⅱ類</v>
          </cell>
          <cell r="C226" t="str">
            <v>（２ｔ車，DID区間無し，ﾊﾞｯｸﾎｳ0.1m3）12.0km以下</v>
          </cell>
          <cell r="D226" t="str">
            <v>m3</v>
          </cell>
          <cell r="E226" t="str">
            <v>m3</v>
          </cell>
          <cell r="F226">
            <v>2840</v>
          </cell>
        </row>
        <row r="227">
          <cell r="A227" t="str">
            <v>B060272</v>
          </cell>
          <cell r="B227" t="str">
            <v>廃棄材運搬　Ⅱ類</v>
          </cell>
          <cell r="C227" t="str">
            <v>（２ｔ車，DID区間無し，ﾊﾞｯｸﾎｳ0.1m3）17.0km以下</v>
          </cell>
          <cell r="D227" t="str">
            <v>m3</v>
          </cell>
          <cell r="E227" t="str">
            <v>m3</v>
          </cell>
          <cell r="F227">
            <v>3630</v>
          </cell>
        </row>
        <row r="228">
          <cell r="A228" t="str">
            <v>B060273</v>
          </cell>
          <cell r="B228" t="str">
            <v>廃棄材運搬　Ⅱ類</v>
          </cell>
          <cell r="C228" t="str">
            <v>（２ｔ車，DID区間無し，ﾊﾞｯｸﾎｳ0.1m3）28.5km以下</v>
          </cell>
          <cell r="D228" t="str">
            <v>m3</v>
          </cell>
          <cell r="E228" t="str">
            <v>m3</v>
          </cell>
          <cell r="F228">
            <v>4740</v>
          </cell>
        </row>
        <row r="229">
          <cell r="A229" t="str">
            <v>B060274</v>
          </cell>
          <cell r="B229" t="str">
            <v>廃棄材運搬　Ⅱ類</v>
          </cell>
          <cell r="C229" t="str">
            <v>（２ｔ車，DID区間無し，ﾊﾞｯｸﾎｳ0.1m3）60.0km以下</v>
          </cell>
          <cell r="D229" t="str">
            <v>m3</v>
          </cell>
          <cell r="E229" t="str">
            <v>m3</v>
          </cell>
          <cell r="F229">
            <v>7100</v>
          </cell>
        </row>
        <row r="230">
          <cell r="A230" t="str">
            <v>B060401</v>
          </cell>
          <cell r="B230" t="str">
            <v>廃棄材運搬　Ⅰ類</v>
          </cell>
          <cell r="C230" t="str">
            <v>（４ｔ車，DID区間有り，ﾊﾞｯｸﾎｳ0.2m3） 0.2km以下</v>
          </cell>
          <cell r="D230" t="str">
            <v>m3</v>
          </cell>
          <cell r="E230" t="str">
            <v>m3</v>
          </cell>
          <cell r="F230">
            <v>780</v>
          </cell>
        </row>
        <row r="231">
          <cell r="A231" t="str">
            <v>B060402</v>
          </cell>
          <cell r="B231" t="str">
            <v>廃棄材運搬　Ⅰ類</v>
          </cell>
          <cell r="C231" t="str">
            <v>（４ｔ車，DID区間有り，ﾊﾞｯｸﾎｳ0.2m3） 1.0km以下</v>
          </cell>
          <cell r="D231" t="str">
            <v>m3</v>
          </cell>
          <cell r="E231" t="str">
            <v>m3</v>
          </cell>
          <cell r="F231">
            <v>990</v>
          </cell>
        </row>
        <row r="232">
          <cell r="A232" t="str">
            <v>B060403</v>
          </cell>
          <cell r="B232" t="str">
            <v>廃棄材運搬　Ⅰ類</v>
          </cell>
          <cell r="C232" t="str">
            <v>（４ｔ車，DID区間有り，ﾊﾞｯｸﾎｳ0.2m3） 1.5km以下</v>
          </cell>
          <cell r="D232" t="str">
            <v>m3</v>
          </cell>
          <cell r="E232" t="str">
            <v>m3</v>
          </cell>
          <cell r="F232">
            <v>1180</v>
          </cell>
        </row>
        <row r="233">
          <cell r="A233" t="str">
            <v>B060404</v>
          </cell>
          <cell r="B233" t="str">
            <v>廃棄材運搬　Ⅰ類</v>
          </cell>
          <cell r="C233" t="str">
            <v>（４ｔ車，DID区間有り，ﾊﾞｯｸﾎｳ0.2m3） 2.0km以下</v>
          </cell>
          <cell r="D233" t="str">
            <v>m3</v>
          </cell>
          <cell r="E233" t="str">
            <v>m3</v>
          </cell>
          <cell r="F233">
            <v>1380</v>
          </cell>
        </row>
        <row r="234">
          <cell r="A234" t="str">
            <v>B060405</v>
          </cell>
          <cell r="B234" t="str">
            <v>廃棄材運搬　Ⅰ類</v>
          </cell>
          <cell r="C234" t="str">
            <v>（４ｔ車，DID区間有り，ﾊﾞｯｸﾎｳ0.2m3） 3.0km以下</v>
          </cell>
          <cell r="D234" t="str">
            <v>m3</v>
          </cell>
          <cell r="E234" t="str">
            <v>m3</v>
          </cell>
          <cell r="F234">
            <v>1570</v>
          </cell>
        </row>
        <row r="235">
          <cell r="A235" t="str">
            <v>B060406</v>
          </cell>
          <cell r="B235" t="str">
            <v>廃棄材運搬　Ⅰ類</v>
          </cell>
          <cell r="C235" t="str">
            <v>（４ｔ車，DID区間有り，ﾊﾞｯｸﾎｳ0.2m3） 3.5km以下</v>
          </cell>
          <cell r="D235" t="str">
            <v>m3</v>
          </cell>
          <cell r="E235" t="str">
            <v>m3</v>
          </cell>
          <cell r="F235">
            <v>1770</v>
          </cell>
        </row>
        <row r="236">
          <cell r="A236" t="str">
            <v>B060407</v>
          </cell>
          <cell r="B236" t="str">
            <v>廃棄材運搬　Ⅰ類</v>
          </cell>
          <cell r="C236" t="str">
            <v>（４ｔ車，DID区間有り，ﾊﾞｯｸﾎｳ0.2m3） 4.5km以下</v>
          </cell>
          <cell r="D236" t="str">
            <v>m3</v>
          </cell>
          <cell r="E236" t="str">
            <v>m3</v>
          </cell>
          <cell r="F236">
            <v>1970</v>
          </cell>
        </row>
        <row r="237">
          <cell r="A237" t="str">
            <v>B060408</v>
          </cell>
          <cell r="B237" t="str">
            <v>廃棄材運搬　Ⅰ類</v>
          </cell>
          <cell r="C237" t="str">
            <v>（４ｔ車，DID区間有り，ﾊﾞｯｸﾎｳ0.2m3） 5.5km以下</v>
          </cell>
          <cell r="D237" t="str">
            <v>m3</v>
          </cell>
          <cell r="E237" t="str">
            <v>m3</v>
          </cell>
          <cell r="F237">
            <v>2170</v>
          </cell>
        </row>
        <row r="238">
          <cell r="A238" t="str">
            <v>B060409</v>
          </cell>
          <cell r="B238" t="str">
            <v>廃棄材運搬　Ⅰ類</v>
          </cell>
          <cell r="C238" t="str">
            <v>（４ｔ車，DID区間有り，ﾊﾞｯｸﾎｳ0.2m3） 7.0km以下</v>
          </cell>
          <cell r="D238" t="str">
            <v>m3</v>
          </cell>
          <cell r="E238" t="str">
            <v>m3</v>
          </cell>
          <cell r="F238">
            <v>2360</v>
          </cell>
        </row>
        <row r="239">
          <cell r="A239" t="str">
            <v>B060410</v>
          </cell>
          <cell r="B239" t="str">
            <v>廃棄材運搬　Ⅰ類</v>
          </cell>
          <cell r="C239" t="str">
            <v>（４ｔ車，DID区間有り，ﾊﾞｯｸﾎｳ0.2m3） 9.0km以下</v>
          </cell>
          <cell r="D239" t="str">
            <v>m3</v>
          </cell>
          <cell r="E239" t="str">
            <v>m3</v>
          </cell>
          <cell r="F239">
            <v>3150</v>
          </cell>
        </row>
        <row r="240">
          <cell r="A240" t="str">
            <v>B060411</v>
          </cell>
          <cell r="B240" t="str">
            <v>廃棄材運搬　Ⅰ類</v>
          </cell>
          <cell r="C240" t="str">
            <v>（４ｔ車，DID区間有り，ﾊﾞｯｸﾎｳ0.2m3）12.0km以下</v>
          </cell>
          <cell r="D240" t="str">
            <v>m3</v>
          </cell>
          <cell r="E240" t="str">
            <v>m3</v>
          </cell>
          <cell r="F240">
            <v>3550</v>
          </cell>
        </row>
        <row r="241">
          <cell r="A241" t="str">
            <v>B060412</v>
          </cell>
          <cell r="B241" t="str">
            <v>廃棄材運搬　Ⅰ類</v>
          </cell>
          <cell r="C241" t="str">
            <v>（４ｔ車，DID区間有り，ﾊﾞｯｸﾎｳ0.2m3）17.0km以下</v>
          </cell>
          <cell r="D241" t="str">
            <v>m3</v>
          </cell>
          <cell r="E241" t="str">
            <v>m3</v>
          </cell>
          <cell r="F241">
            <v>4330</v>
          </cell>
        </row>
        <row r="242">
          <cell r="A242" t="str">
            <v>B060413</v>
          </cell>
          <cell r="B242" t="str">
            <v>廃棄材運搬　Ⅰ類</v>
          </cell>
          <cell r="C242" t="str">
            <v>（４ｔ車，DID区間有り，ﾊﾞｯｸﾎｳ0.2m3）27.0km以下</v>
          </cell>
          <cell r="D242" t="str">
            <v>m3</v>
          </cell>
          <cell r="E242" t="str">
            <v>m3</v>
          </cell>
          <cell r="F242">
            <v>5900</v>
          </cell>
        </row>
        <row r="243">
          <cell r="A243" t="str">
            <v>B060414</v>
          </cell>
          <cell r="B243" t="str">
            <v>廃棄材運搬　Ⅰ類</v>
          </cell>
          <cell r="C243" t="str">
            <v>（４ｔ車，DID区間有り，ﾊﾞｯｸﾎｳ0.2m3）60.0km以下</v>
          </cell>
          <cell r="D243" t="str">
            <v>m3</v>
          </cell>
          <cell r="E243" t="str">
            <v>m3</v>
          </cell>
          <cell r="F243">
            <v>9060</v>
          </cell>
        </row>
        <row r="244">
          <cell r="A244" t="str">
            <v>B060421</v>
          </cell>
          <cell r="B244" t="str">
            <v>廃棄材運搬　Ⅰ類</v>
          </cell>
          <cell r="C244" t="str">
            <v>（４ｔ車，DID区間無し，ﾊﾞｯｸﾎｳ0.2m3） 0.2km以下</v>
          </cell>
          <cell r="D244" t="str">
            <v>m3</v>
          </cell>
          <cell r="E244" t="str">
            <v>m3</v>
          </cell>
          <cell r="F244">
            <v>780</v>
          </cell>
        </row>
        <row r="245">
          <cell r="A245" t="str">
            <v>B060422</v>
          </cell>
          <cell r="B245" t="str">
            <v>廃棄材運搬　Ⅰ類</v>
          </cell>
          <cell r="C245" t="str">
            <v>（４ｔ車，DID区間無し，ﾊﾞｯｸﾎｳ0.2m3） 1.0km以下</v>
          </cell>
          <cell r="D245" t="str">
            <v>m3</v>
          </cell>
          <cell r="E245" t="str">
            <v>m3</v>
          </cell>
          <cell r="F245">
            <v>990</v>
          </cell>
        </row>
        <row r="246">
          <cell r="A246" t="str">
            <v>B060423</v>
          </cell>
          <cell r="B246" t="str">
            <v>廃棄材運搬　Ⅰ類</v>
          </cell>
          <cell r="C246" t="str">
            <v>（４ｔ車，DID区間無し，ﾊﾞｯｸﾎｳ0.2m3） 1.5km以下</v>
          </cell>
          <cell r="D246" t="str">
            <v>m3</v>
          </cell>
          <cell r="E246" t="str">
            <v>m3</v>
          </cell>
          <cell r="F246">
            <v>1180</v>
          </cell>
        </row>
        <row r="247">
          <cell r="A247" t="str">
            <v>B060424</v>
          </cell>
          <cell r="B247" t="str">
            <v>廃棄材運搬　Ⅰ類</v>
          </cell>
          <cell r="C247" t="str">
            <v>（４ｔ車，DID区間無し，ﾊﾞｯｸﾎｳ0.2m3） 2.5km以下</v>
          </cell>
          <cell r="D247" t="str">
            <v>m3</v>
          </cell>
          <cell r="E247" t="str">
            <v>m3</v>
          </cell>
          <cell r="F247">
            <v>1380</v>
          </cell>
        </row>
        <row r="248">
          <cell r="A248" t="str">
            <v>B060425</v>
          </cell>
          <cell r="B248" t="str">
            <v>廃棄材運搬　Ⅰ類</v>
          </cell>
          <cell r="C248" t="str">
            <v>（４ｔ車，DID区間無し，ﾊﾞｯｸﾎｳ0.2m3） 3.5km以下</v>
          </cell>
          <cell r="D248" t="str">
            <v>m3</v>
          </cell>
          <cell r="E248" t="str">
            <v>m3</v>
          </cell>
          <cell r="F248">
            <v>1570</v>
          </cell>
        </row>
        <row r="249">
          <cell r="A249" t="str">
            <v>B060426</v>
          </cell>
          <cell r="B249" t="str">
            <v>廃棄材運搬　Ⅰ類</v>
          </cell>
          <cell r="C249" t="str">
            <v>（４ｔ車，DID区間無し，ﾊﾞｯｸﾎｳ0.2m3） 4.0km以下</v>
          </cell>
          <cell r="D249" t="str">
            <v>m3</v>
          </cell>
          <cell r="E249" t="str">
            <v>m3</v>
          </cell>
          <cell r="F249">
            <v>1770</v>
          </cell>
        </row>
        <row r="250">
          <cell r="A250" t="str">
            <v>B060427</v>
          </cell>
          <cell r="B250" t="str">
            <v>廃棄材運搬　Ⅰ類</v>
          </cell>
          <cell r="C250" t="str">
            <v>（４ｔ車，DID区間無し，ﾊﾞｯｸﾎｳ0.2m3） 5.0km以下</v>
          </cell>
          <cell r="D250" t="str">
            <v>m3</v>
          </cell>
          <cell r="E250" t="str">
            <v>m3</v>
          </cell>
          <cell r="F250">
            <v>1970</v>
          </cell>
        </row>
        <row r="251">
          <cell r="A251" t="str">
            <v>B060428</v>
          </cell>
          <cell r="B251" t="str">
            <v>廃棄材運搬　Ⅰ類</v>
          </cell>
          <cell r="C251" t="str">
            <v>（４ｔ車，DID区間無し，ﾊﾞｯｸﾎｳ0.2m3） 6.0km以下</v>
          </cell>
          <cell r="D251" t="str">
            <v>m3</v>
          </cell>
          <cell r="E251" t="str">
            <v>m3</v>
          </cell>
          <cell r="F251">
            <v>2170</v>
          </cell>
        </row>
        <row r="252">
          <cell r="A252" t="str">
            <v>B060429</v>
          </cell>
          <cell r="B252" t="str">
            <v>廃棄材運搬　Ⅰ類</v>
          </cell>
          <cell r="C252" t="str">
            <v>（４ｔ車，DID区間無し，ﾊﾞｯｸﾎｳ0.2m3） 7.5km以下</v>
          </cell>
          <cell r="D252" t="str">
            <v>m3</v>
          </cell>
          <cell r="E252" t="str">
            <v>m3</v>
          </cell>
          <cell r="F252">
            <v>2360</v>
          </cell>
        </row>
        <row r="253">
          <cell r="A253" t="str">
            <v>B060430</v>
          </cell>
          <cell r="B253" t="str">
            <v>廃棄材運搬　Ⅰ類</v>
          </cell>
          <cell r="C253" t="str">
            <v>（４ｔ車，DID区間無し，ﾊﾞｯｸﾎｳ0.2m3）10.0km以下</v>
          </cell>
          <cell r="D253" t="str">
            <v>m3</v>
          </cell>
          <cell r="E253" t="str">
            <v>m3</v>
          </cell>
          <cell r="F253">
            <v>3150</v>
          </cell>
        </row>
        <row r="254">
          <cell r="A254" t="str">
            <v>B060431</v>
          </cell>
          <cell r="B254" t="str">
            <v>廃棄材運搬　Ⅰ類</v>
          </cell>
          <cell r="C254" t="str">
            <v>（４ｔ車，DID区間無し，ﾊﾞｯｸﾎｳ0.2m3）13.0km以下</v>
          </cell>
          <cell r="D254" t="str">
            <v>m3</v>
          </cell>
          <cell r="E254" t="str">
            <v>m3</v>
          </cell>
          <cell r="F254">
            <v>3550</v>
          </cell>
        </row>
        <row r="255">
          <cell r="A255" t="str">
            <v>B060432</v>
          </cell>
          <cell r="B255" t="str">
            <v>廃棄材運搬　Ⅰ類</v>
          </cell>
          <cell r="C255" t="str">
            <v>（４ｔ車，DID区間無し，ﾊﾞｯｸﾎｳ0.2m3）19.0km以下</v>
          </cell>
          <cell r="D255" t="str">
            <v>m3</v>
          </cell>
          <cell r="E255" t="str">
            <v>m3</v>
          </cell>
          <cell r="F255">
            <v>4330</v>
          </cell>
        </row>
        <row r="256">
          <cell r="A256" t="str">
            <v>B060433</v>
          </cell>
          <cell r="B256" t="str">
            <v>廃棄材運搬　Ⅰ類</v>
          </cell>
          <cell r="C256" t="str">
            <v>（４ｔ車，DID区間無し，ﾊﾞｯｸﾎｳ0.2m3）35.0km以下</v>
          </cell>
          <cell r="D256" t="str">
            <v>m3</v>
          </cell>
          <cell r="E256" t="str">
            <v>m3</v>
          </cell>
          <cell r="F256">
            <v>5900</v>
          </cell>
        </row>
        <row r="257">
          <cell r="A257" t="str">
            <v>B060434</v>
          </cell>
          <cell r="B257" t="str">
            <v>廃棄材運搬　Ⅰ類</v>
          </cell>
          <cell r="C257" t="str">
            <v>（４ｔ車，DID区間無し，ﾊﾞｯｸﾎｳ0.2m3）60.0km以下</v>
          </cell>
          <cell r="D257" t="str">
            <v>m3</v>
          </cell>
          <cell r="E257" t="str">
            <v>m3</v>
          </cell>
          <cell r="F257">
            <v>9060</v>
          </cell>
        </row>
        <row r="258">
          <cell r="A258" t="str">
            <v>B060441</v>
          </cell>
          <cell r="B258" t="str">
            <v>廃棄材運搬　Ⅱ類</v>
          </cell>
          <cell r="C258" t="str">
            <v>（４ｔ車，DID区間有り，ﾊﾞｯｸﾎｳ0.2m3） 0.2km以下</v>
          </cell>
          <cell r="D258" t="str">
            <v>m3</v>
          </cell>
          <cell r="E258" t="str">
            <v>m3</v>
          </cell>
          <cell r="F258">
            <v>360</v>
          </cell>
        </row>
        <row r="259">
          <cell r="A259" t="str">
            <v>B060442</v>
          </cell>
          <cell r="B259" t="str">
            <v>廃棄材運搬　Ⅱ類</v>
          </cell>
          <cell r="C259" t="str">
            <v>（４ｔ車，DID区間有り，ﾊﾞｯｸﾎｳ0.2m3） 1.0km以下</v>
          </cell>
          <cell r="D259" t="str">
            <v>m3</v>
          </cell>
          <cell r="E259" t="str">
            <v>m3</v>
          </cell>
          <cell r="F259">
            <v>450</v>
          </cell>
        </row>
        <row r="260">
          <cell r="A260" t="str">
            <v>B060443</v>
          </cell>
          <cell r="B260" t="str">
            <v>廃棄材運搬　Ⅱ類</v>
          </cell>
          <cell r="C260" t="str">
            <v>（４ｔ車，DID区間有り，ﾊﾞｯｸﾎｳ0.2m3） 1.5km以下</v>
          </cell>
          <cell r="D260" t="str">
            <v>m3</v>
          </cell>
          <cell r="E260" t="str">
            <v>m3</v>
          </cell>
          <cell r="F260">
            <v>550</v>
          </cell>
        </row>
        <row r="261">
          <cell r="A261" t="str">
            <v>B060444</v>
          </cell>
          <cell r="B261" t="str">
            <v>廃棄材運搬　Ⅱ類</v>
          </cell>
          <cell r="C261" t="str">
            <v>（４ｔ車，DID区間有り，ﾊﾞｯｸﾎｳ0.2m3） 2.0km以下</v>
          </cell>
          <cell r="D261" t="str">
            <v>m3</v>
          </cell>
          <cell r="E261" t="str">
            <v>m3</v>
          </cell>
          <cell r="F261">
            <v>630</v>
          </cell>
        </row>
        <row r="262">
          <cell r="A262" t="str">
            <v>B060445</v>
          </cell>
          <cell r="B262" t="str">
            <v>廃棄材運搬　Ⅱ類</v>
          </cell>
          <cell r="C262" t="str">
            <v>（４ｔ車，DID区間有り，ﾊﾞｯｸﾎｳ0.2m3） 3.0km以下</v>
          </cell>
          <cell r="D262" t="str">
            <v>m3</v>
          </cell>
          <cell r="E262" t="str">
            <v>m3</v>
          </cell>
          <cell r="F262">
            <v>730</v>
          </cell>
        </row>
        <row r="263">
          <cell r="A263" t="str">
            <v>B060446</v>
          </cell>
          <cell r="B263" t="str">
            <v>廃棄材運搬　Ⅱ類</v>
          </cell>
          <cell r="C263" t="str">
            <v>（４ｔ車，DID区間有り，ﾊﾞｯｸﾎｳ0.2m3） 3.5km以下</v>
          </cell>
          <cell r="D263" t="str">
            <v>m3</v>
          </cell>
          <cell r="E263" t="str">
            <v>m3</v>
          </cell>
          <cell r="F263">
            <v>820</v>
          </cell>
        </row>
        <row r="264">
          <cell r="A264" t="str">
            <v>B060447</v>
          </cell>
          <cell r="B264" t="str">
            <v>廃棄材運搬　Ⅱ類</v>
          </cell>
          <cell r="C264" t="str">
            <v>（４ｔ車，DID区間有り，ﾊﾞｯｸﾎｳ0.2m3） 4.5km以下</v>
          </cell>
          <cell r="D264" t="str">
            <v>m3</v>
          </cell>
          <cell r="E264" t="str">
            <v>m3</v>
          </cell>
          <cell r="F264">
            <v>910</v>
          </cell>
        </row>
        <row r="265">
          <cell r="A265" t="str">
            <v>B060448</v>
          </cell>
          <cell r="B265" t="str">
            <v>廃棄材運搬　Ⅱ類</v>
          </cell>
          <cell r="C265" t="str">
            <v>（４ｔ車，DID区間有り，ﾊﾞｯｸﾎｳ0.2m3） 5.5km以下</v>
          </cell>
          <cell r="D265" t="str">
            <v>m3</v>
          </cell>
          <cell r="E265" t="str">
            <v>m3</v>
          </cell>
          <cell r="F265">
            <v>1000</v>
          </cell>
        </row>
        <row r="266">
          <cell r="A266" t="str">
            <v>B060449</v>
          </cell>
          <cell r="B266" t="str">
            <v>廃棄材運搬　Ⅱ類</v>
          </cell>
          <cell r="C266" t="str">
            <v>（４ｔ車，DID区間有り，ﾊﾞｯｸﾎｳ0.2m3） 7.0km以下</v>
          </cell>
          <cell r="D266" t="str">
            <v>m3</v>
          </cell>
          <cell r="E266" t="str">
            <v>m3</v>
          </cell>
          <cell r="F266">
            <v>1090</v>
          </cell>
        </row>
        <row r="267">
          <cell r="A267" t="str">
            <v>B060450</v>
          </cell>
          <cell r="B267" t="str">
            <v>廃棄材運搬　Ⅱ類</v>
          </cell>
          <cell r="C267" t="str">
            <v>（４ｔ車，DID区間有り，ﾊﾞｯｸﾎｳ0.2m3） 9.0km以下</v>
          </cell>
          <cell r="D267" t="str">
            <v>m3</v>
          </cell>
          <cell r="E267" t="str">
            <v>m3</v>
          </cell>
          <cell r="F267">
            <v>1450</v>
          </cell>
        </row>
        <row r="268">
          <cell r="A268" t="str">
            <v>B060451</v>
          </cell>
          <cell r="B268" t="str">
            <v>廃棄材運搬　Ⅱ類</v>
          </cell>
          <cell r="C268" t="str">
            <v>（４ｔ車，DID区間有り，ﾊﾞｯｸﾎｳ0.2m3）12.0km以下</v>
          </cell>
          <cell r="D268" t="str">
            <v>m3</v>
          </cell>
          <cell r="E268" t="str">
            <v>m3</v>
          </cell>
          <cell r="F268">
            <v>1640</v>
          </cell>
        </row>
        <row r="269">
          <cell r="A269" t="str">
            <v>B060452</v>
          </cell>
          <cell r="B269" t="str">
            <v>廃棄材運搬　Ⅱ類</v>
          </cell>
          <cell r="C269" t="str">
            <v>（４ｔ車，DID区間有り，ﾊﾞｯｸﾎｳ0.2m3）17.0km以下</v>
          </cell>
          <cell r="D269" t="str">
            <v>m3</v>
          </cell>
          <cell r="E269" t="str">
            <v>m3</v>
          </cell>
          <cell r="F269">
            <v>2000</v>
          </cell>
        </row>
        <row r="270">
          <cell r="A270" t="str">
            <v>B060453</v>
          </cell>
          <cell r="B270" t="str">
            <v>廃棄材運搬　Ⅱ類</v>
          </cell>
          <cell r="C270" t="str">
            <v>（４ｔ車，DID区間有り，ﾊﾞｯｸﾎｳ0.2m3）27.0km以下</v>
          </cell>
          <cell r="D270" t="str">
            <v>m3</v>
          </cell>
          <cell r="E270" t="str">
            <v>m3</v>
          </cell>
          <cell r="F270">
            <v>2720</v>
          </cell>
        </row>
        <row r="271">
          <cell r="A271" t="str">
            <v>B060454</v>
          </cell>
          <cell r="B271" t="str">
            <v>廃棄材運搬　Ⅱ類</v>
          </cell>
          <cell r="C271" t="str">
            <v>（４ｔ車，DID区間有り，ﾊﾞｯｸﾎｳ0.2m3）60.0km以下</v>
          </cell>
          <cell r="D271" t="str">
            <v>m3</v>
          </cell>
          <cell r="E271" t="str">
            <v>m3</v>
          </cell>
          <cell r="F271">
            <v>4180</v>
          </cell>
        </row>
        <row r="272">
          <cell r="A272" t="str">
            <v>B060461</v>
          </cell>
          <cell r="B272" t="str">
            <v>廃棄材運搬　Ⅱ類</v>
          </cell>
          <cell r="C272" t="str">
            <v>（４ｔ車，DID区間無し，ﾊﾞｯｸﾎｳ0.2m3） 0.2km以下</v>
          </cell>
          <cell r="D272" t="str">
            <v>m3</v>
          </cell>
          <cell r="E272" t="str">
            <v>m3</v>
          </cell>
          <cell r="F272">
            <v>360</v>
          </cell>
        </row>
        <row r="273">
          <cell r="A273" t="str">
            <v>B060462</v>
          </cell>
          <cell r="B273" t="str">
            <v>廃棄材運搬　Ⅱ類</v>
          </cell>
          <cell r="C273" t="str">
            <v>（４ｔ車，DID区間無し，ﾊﾞｯｸﾎｳ0.2m3） 1.0km以下</v>
          </cell>
          <cell r="D273" t="str">
            <v>m3</v>
          </cell>
          <cell r="E273" t="str">
            <v>m3</v>
          </cell>
          <cell r="F273">
            <v>450</v>
          </cell>
        </row>
        <row r="274">
          <cell r="A274" t="str">
            <v>B060463</v>
          </cell>
          <cell r="B274" t="str">
            <v>廃棄材運搬　Ⅱ類</v>
          </cell>
          <cell r="C274" t="str">
            <v>（４ｔ車，DID区間無し，ﾊﾞｯｸﾎｳ0.2m3） 1.5km以下</v>
          </cell>
          <cell r="D274" t="str">
            <v>m3</v>
          </cell>
          <cell r="E274" t="str">
            <v>m3</v>
          </cell>
          <cell r="F274">
            <v>550</v>
          </cell>
        </row>
        <row r="275">
          <cell r="A275" t="str">
            <v>B060464</v>
          </cell>
          <cell r="B275" t="str">
            <v>廃棄材運搬　Ⅱ類</v>
          </cell>
          <cell r="C275" t="str">
            <v>（４ｔ車，DID区間無し，ﾊﾞｯｸﾎｳ0.2m3） 2.5km以下</v>
          </cell>
          <cell r="D275" t="str">
            <v>m3</v>
          </cell>
          <cell r="E275" t="str">
            <v>m3</v>
          </cell>
          <cell r="F275">
            <v>630</v>
          </cell>
        </row>
        <row r="276">
          <cell r="A276" t="str">
            <v>B060465</v>
          </cell>
          <cell r="B276" t="str">
            <v>廃棄材運搬　Ⅱ類</v>
          </cell>
          <cell r="C276" t="str">
            <v>（４ｔ車，DID区間無し，ﾊﾞｯｸﾎｳ0.2m3） 3.5km以下</v>
          </cell>
          <cell r="D276" t="str">
            <v>m3</v>
          </cell>
          <cell r="E276" t="str">
            <v>m3</v>
          </cell>
          <cell r="F276">
            <v>730</v>
          </cell>
        </row>
        <row r="277">
          <cell r="A277" t="str">
            <v>B060466</v>
          </cell>
          <cell r="B277" t="str">
            <v>廃棄材運搬　Ⅱ類</v>
          </cell>
          <cell r="C277" t="str">
            <v>（４ｔ車，DID区間無し，ﾊﾞｯｸﾎｳ0.2m3） 4.0km以下</v>
          </cell>
          <cell r="D277" t="str">
            <v>m3</v>
          </cell>
          <cell r="E277" t="str">
            <v>m3</v>
          </cell>
          <cell r="F277">
            <v>820</v>
          </cell>
        </row>
        <row r="278">
          <cell r="A278" t="str">
            <v>B060467</v>
          </cell>
          <cell r="B278" t="str">
            <v>廃棄材運搬　Ⅱ類</v>
          </cell>
          <cell r="C278" t="str">
            <v>（４ｔ車，DID区間無し，ﾊﾞｯｸﾎｳ0.2m3） 5.0km以下</v>
          </cell>
          <cell r="D278" t="str">
            <v>m3</v>
          </cell>
          <cell r="E278" t="str">
            <v>m3</v>
          </cell>
          <cell r="F278">
            <v>910</v>
          </cell>
        </row>
        <row r="279">
          <cell r="A279" t="str">
            <v>B060468</v>
          </cell>
          <cell r="B279" t="str">
            <v>廃棄材運搬　Ⅱ類</v>
          </cell>
          <cell r="C279" t="str">
            <v>（４ｔ車，DID区間無し，ﾊﾞｯｸﾎｳ0.2m3） 6.0km以下</v>
          </cell>
          <cell r="D279" t="str">
            <v>m3</v>
          </cell>
          <cell r="E279" t="str">
            <v>m3</v>
          </cell>
          <cell r="F279">
            <v>1000</v>
          </cell>
        </row>
        <row r="280">
          <cell r="A280" t="str">
            <v>B060469</v>
          </cell>
          <cell r="B280" t="str">
            <v>廃棄材運搬　Ⅱ類</v>
          </cell>
          <cell r="C280" t="str">
            <v>（４ｔ車，DID区間無し，ﾊﾞｯｸﾎｳ0.2m3） 7.5km以下</v>
          </cell>
          <cell r="D280" t="str">
            <v>m3</v>
          </cell>
          <cell r="E280" t="str">
            <v>m3</v>
          </cell>
          <cell r="F280">
            <v>1090</v>
          </cell>
        </row>
        <row r="281">
          <cell r="A281" t="str">
            <v>B060470</v>
          </cell>
          <cell r="B281" t="str">
            <v>廃棄材運搬　Ⅱ類</v>
          </cell>
          <cell r="C281" t="str">
            <v>（４ｔ車，DID区間無し，ﾊﾞｯｸﾎｳ0.2m3）10.0km以下</v>
          </cell>
          <cell r="D281" t="str">
            <v>m3</v>
          </cell>
          <cell r="E281" t="str">
            <v>m3</v>
          </cell>
          <cell r="F281">
            <v>1450</v>
          </cell>
        </row>
        <row r="282">
          <cell r="A282" t="str">
            <v>B060471</v>
          </cell>
          <cell r="B282" t="str">
            <v>廃棄材運搬　Ⅱ類</v>
          </cell>
          <cell r="C282" t="str">
            <v>（４ｔ車，DID区間無し，ﾊﾞｯｸﾎｳ0.2m3）13.0km以下</v>
          </cell>
          <cell r="D282" t="str">
            <v>m3</v>
          </cell>
          <cell r="E282" t="str">
            <v>m3</v>
          </cell>
          <cell r="F282">
            <v>1640</v>
          </cell>
        </row>
        <row r="283">
          <cell r="A283" t="str">
            <v>B060472</v>
          </cell>
          <cell r="B283" t="str">
            <v>廃棄材運搬　Ⅱ類</v>
          </cell>
          <cell r="C283" t="str">
            <v>（４ｔ車，DID区間無し，ﾊﾞｯｸﾎｳ0.2m3）19.0km以下</v>
          </cell>
          <cell r="D283" t="str">
            <v>m3</v>
          </cell>
          <cell r="E283" t="str">
            <v>m3</v>
          </cell>
          <cell r="F283">
            <v>2000</v>
          </cell>
        </row>
        <row r="284">
          <cell r="A284" t="str">
            <v>B060473</v>
          </cell>
          <cell r="B284" t="str">
            <v>廃棄材運搬　Ⅱ類</v>
          </cell>
          <cell r="C284" t="str">
            <v>（４ｔ車，DID区間無し，ﾊﾞｯｸﾎｳ0.2m3）35.0km以下</v>
          </cell>
          <cell r="D284" t="str">
            <v>m3</v>
          </cell>
          <cell r="E284" t="str">
            <v>m3</v>
          </cell>
          <cell r="F284">
            <v>2720</v>
          </cell>
        </row>
        <row r="285">
          <cell r="A285" t="str">
            <v>B060474</v>
          </cell>
          <cell r="B285" t="str">
            <v>廃棄材運搬　Ⅱ類</v>
          </cell>
          <cell r="C285" t="str">
            <v>（４ｔ車，DID区間無し，ﾊﾞｯｸﾎｳ0.2m3）60.0km以下</v>
          </cell>
          <cell r="D285" t="str">
            <v>m3</v>
          </cell>
          <cell r="E285" t="str">
            <v>m3</v>
          </cell>
          <cell r="F285">
            <v>4180</v>
          </cell>
        </row>
        <row r="286">
          <cell r="A286" t="str">
            <v>B061001</v>
          </cell>
          <cell r="B286" t="str">
            <v>廃棄材運搬　Ⅰ類</v>
          </cell>
          <cell r="C286" t="str">
            <v>（10ｔ車，DID区間有り，ﾊﾞｯｸﾎｳ0.6m3） 0.3km以下</v>
          </cell>
          <cell r="D286" t="str">
            <v>m3</v>
          </cell>
          <cell r="E286" t="str">
            <v>m3</v>
          </cell>
          <cell r="F286">
            <v>370</v>
          </cell>
        </row>
        <row r="287">
          <cell r="A287" t="str">
            <v>B061002</v>
          </cell>
          <cell r="B287" t="str">
            <v>廃棄材運搬　Ⅰ類</v>
          </cell>
          <cell r="C287" t="str">
            <v>（10ｔ車，DID区間有り，ﾊﾞｯｸﾎｳ0.6m3） 0.5km以下</v>
          </cell>
          <cell r="D287" t="str">
            <v>m3</v>
          </cell>
          <cell r="E287" t="str">
            <v>m3</v>
          </cell>
          <cell r="F287">
            <v>420</v>
          </cell>
        </row>
        <row r="288">
          <cell r="A288" t="str">
            <v>B061003</v>
          </cell>
          <cell r="B288" t="str">
            <v>廃棄材運搬　Ⅰ類</v>
          </cell>
          <cell r="C288" t="str">
            <v>（10ｔ車，DID区間有り，ﾊﾞｯｸﾎｳ0.6m3） 1.0km以下</v>
          </cell>
          <cell r="D288" t="str">
            <v>m3</v>
          </cell>
          <cell r="E288" t="str">
            <v>m3</v>
          </cell>
          <cell r="F288">
            <v>480</v>
          </cell>
        </row>
        <row r="289">
          <cell r="A289" t="str">
            <v>B061004</v>
          </cell>
          <cell r="B289" t="str">
            <v>廃棄材運搬　Ⅰ類</v>
          </cell>
          <cell r="C289" t="str">
            <v>（10ｔ車，DID区間有り，ﾊﾞｯｸﾎｳ0.6m3） 1.5km以下</v>
          </cell>
          <cell r="D289" t="str">
            <v>m3</v>
          </cell>
          <cell r="E289" t="str">
            <v>m3</v>
          </cell>
          <cell r="F289">
            <v>550</v>
          </cell>
        </row>
        <row r="290">
          <cell r="A290" t="str">
            <v>B061005</v>
          </cell>
          <cell r="B290" t="str">
            <v>廃棄材運搬　Ⅰ類</v>
          </cell>
          <cell r="C290" t="str">
            <v>（10ｔ車，DID区間有り，ﾊﾞｯｸﾎｳ0.6m3） 2.0km以下</v>
          </cell>
          <cell r="D290" t="str">
            <v>m3</v>
          </cell>
          <cell r="E290" t="str">
            <v>m3</v>
          </cell>
          <cell r="F290">
            <v>600</v>
          </cell>
        </row>
        <row r="291">
          <cell r="A291" t="str">
            <v>B061006</v>
          </cell>
          <cell r="B291" t="str">
            <v>廃棄材運搬　Ⅰ類</v>
          </cell>
          <cell r="C291" t="str">
            <v>（10ｔ車，DID区間有り，ﾊﾞｯｸﾎｳ0.6m3） 3.0km以下</v>
          </cell>
          <cell r="D291" t="str">
            <v>m3</v>
          </cell>
          <cell r="E291" t="str">
            <v>m3</v>
          </cell>
          <cell r="F291">
            <v>720</v>
          </cell>
        </row>
        <row r="292">
          <cell r="A292" t="str">
            <v>B061007</v>
          </cell>
          <cell r="B292" t="str">
            <v>廃棄材運搬　Ⅰ類</v>
          </cell>
          <cell r="C292" t="str">
            <v>（10ｔ車，DID区間有り，ﾊﾞｯｸﾎｳ0.6m3） 3.5km以下</v>
          </cell>
          <cell r="D292" t="str">
            <v>m3</v>
          </cell>
          <cell r="E292" t="str">
            <v>m3</v>
          </cell>
          <cell r="F292">
            <v>850</v>
          </cell>
        </row>
        <row r="293">
          <cell r="A293" t="str">
            <v>B061008</v>
          </cell>
          <cell r="B293" t="str">
            <v>廃棄材運搬　Ⅰ類</v>
          </cell>
          <cell r="C293" t="str">
            <v>（10ｔ車，DID区間有り，ﾊﾞｯｸﾎｳ0.6m3） 5.0km以下</v>
          </cell>
          <cell r="D293" t="str">
            <v>m3</v>
          </cell>
          <cell r="E293" t="str">
            <v>m3</v>
          </cell>
          <cell r="F293">
            <v>1020</v>
          </cell>
        </row>
        <row r="294">
          <cell r="A294" t="str">
            <v>B061009</v>
          </cell>
          <cell r="B294" t="str">
            <v>廃棄材運搬　Ⅰ類</v>
          </cell>
          <cell r="C294" t="str">
            <v>（10ｔ車，DID区間有り，ﾊﾞｯｸﾎｳ0.6m3） 6.0km以下</v>
          </cell>
          <cell r="D294" t="str">
            <v>m3</v>
          </cell>
          <cell r="E294" t="str">
            <v>m3</v>
          </cell>
          <cell r="F294">
            <v>1200</v>
          </cell>
        </row>
        <row r="295">
          <cell r="A295" t="str">
            <v>B061010</v>
          </cell>
          <cell r="B295" t="str">
            <v>廃棄材運搬　Ⅰ類</v>
          </cell>
          <cell r="C295" t="str">
            <v>（10ｔ車，DID区間有り，ﾊﾞｯｸﾎｳ0.6m3） 7.0km以下</v>
          </cell>
          <cell r="D295" t="str">
            <v>m3</v>
          </cell>
          <cell r="E295" t="str">
            <v>m3</v>
          </cell>
          <cell r="F295">
            <v>1380</v>
          </cell>
        </row>
        <row r="296">
          <cell r="A296" t="str">
            <v>B061011</v>
          </cell>
          <cell r="B296" t="str">
            <v>廃棄材運搬　Ⅰ類</v>
          </cell>
          <cell r="C296" t="str">
            <v>（10ｔ車，DID区間有り，ﾊﾞｯｸﾎｳ0.6m3） 8.5km以下</v>
          </cell>
          <cell r="D296" t="str">
            <v>m3</v>
          </cell>
          <cell r="E296" t="str">
            <v>m3</v>
          </cell>
          <cell r="F296">
            <v>1570</v>
          </cell>
        </row>
        <row r="297">
          <cell r="A297" t="str">
            <v>B061012</v>
          </cell>
          <cell r="B297" t="str">
            <v>廃棄材運搬　Ⅰ類</v>
          </cell>
          <cell r="C297" t="str">
            <v>（10ｔ車，DID区間有り，ﾊﾞｯｸﾎｳ0.6m3）11.0km以下</v>
          </cell>
          <cell r="D297" t="str">
            <v>m3</v>
          </cell>
          <cell r="E297" t="str">
            <v>m3</v>
          </cell>
          <cell r="F297">
            <v>1800</v>
          </cell>
        </row>
        <row r="298">
          <cell r="A298" t="str">
            <v>B061013</v>
          </cell>
          <cell r="B298" t="str">
            <v>廃棄材運搬　Ⅰ類</v>
          </cell>
          <cell r="C298" t="str">
            <v>（10ｔ車，DID区間有り，ﾊﾞｯｸﾎｳ0.6m3）14.0km以下</v>
          </cell>
          <cell r="D298" t="str">
            <v>m3</v>
          </cell>
          <cell r="E298" t="str">
            <v>m3</v>
          </cell>
          <cell r="F298">
            <v>2170</v>
          </cell>
        </row>
        <row r="299">
          <cell r="A299" t="str">
            <v>B061014</v>
          </cell>
          <cell r="B299" t="str">
            <v>廃棄材運搬　Ⅰ類</v>
          </cell>
          <cell r="C299" t="str">
            <v>（10ｔ車，DID区間有り，ﾊﾞｯｸﾎｳ0.6m3）19.5km以下</v>
          </cell>
          <cell r="D299" t="str">
            <v>m3</v>
          </cell>
          <cell r="E299" t="str">
            <v>m3</v>
          </cell>
          <cell r="F299">
            <v>2720</v>
          </cell>
        </row>
        <row r="300">
          <cell r="A300" t="str">
            <v>B061015</v>
          </cell>
          <cell r="B300" t="str">
            <v>廃棄材運搬　Ⅰ類</v>
          </cell>
          <cell r="C300" t="str">
            <v>（10ｔ車，DID区間有り，ﾊﾞｯｸﾎｳ0.6m3）31.5km以下</v>
          </cell>
          <cell r="D300" t="str">
            <v>m3</v>
          </cell>
          <cell r="E300" t="str">
            <v>m3</v>
          </cell>
          <cell r="F300">
            <v>3670</v>
          </cell>
        </row>
        <row r="301">
          <cell r="A301" t="str">
            <v>B061016</v>
          </cell>
          <cell r="B301" t="str">
            <v>廃棄材運搬　Ⅰ類</v>
          </cell>
          <cell r="C301" t="str">
            <v>（10ｔ車，DID区間有り，ﾊﾞｯｸﾎｳ0.6m3）60.0km以下</v>
          </cell>
          <cell r="D301" t="str">
            <v>m3</v>
          </cell>
          <cell r="E301" t="str">
            <v>m3</v>
          </cell>
          <cell r="F301">
            <v>5480</v>
          </cell>
        </row>
        <row r="302">
          <cell r="A302" t="str">
            <v>B061021</v>
          </cell>
          <cell r="B302" t="str">
            <v>廃棄材運搬　Ⅰ類</v>
          </cell>
          <cell r="C302" t="str">
            <v>（10ｔ車，DID区間無し，ﾊﾞｯｸﾎｳ0.6m3） 0.3km以下</v>
          </cell>
          <cell r="D302" t="str">
            <v>m3</v>
          </cell>
          <cell r="E302" t="str">
            <v>m3</v>
          </cell>
          <cell r="F302">
            <v>370</v>
          </cell>
        </row>
        <row r="303">
          <cell r="A303" t="str">
            <v>B061022</v>
          </cell>
          <cell r="B303" t="str">
            <v>廃棄材運搬　Ⅰ類</v>
          </cell>
          <cell r="C303" t="str">
            <v>（10ｔ車，DID区間無し，ﾊﾞｯｸﾎｳ0.6m3） 0.5km以下</v>
          </cell>
          <cell r="D303" t="str">
            <v>m3</v>
          </cell>
          <cell r="E303" t="str">
            <v>m3</v>
          </cell>
          <cell r="F303">
            <v>420</v>
          </cell>
        </row>
        <row r="304">
          <cell r="A304" t="str">
            <v>B061023</v>
          </cell>
          <cell r="B304" t="str">
            <v>廃棄材運搬　Ⅰ類</v>
          </cell>
          <cell r="C304" t="str">
            <v>（10ｔ車，DID区間無し，ﾊﾞｯｸﾎｳ0.6m3） 1.0km以下</v>
          </cell>
          <cell r="D304" t="str">
            <v>m3</v>
          </cell>
          <cell r="E304" t="str">
            <v>m3</v>
          </cell>
          <cell r="F304">
            <v>480</v>
          </cell>
        </row>
        <row r="305">
          <cell r="A305" t="str">
            <v>B061024</v>
          </cell>
          <cell r="B305" t="str">
            <v>廃棄材運搬　Ⅰ類</v>
          </cell>
          <cell r="C305" t="str">
            <v>（10ｔ車，DID区間無し，ﾊﾞｯｸﾎｳ0.6m3） 1.5km以下</v>
          </cell>
          <cell r="D305" t="str">
            <v>m3</v>
          </cell>
          <cell r="E305" t="str">
            <v>m3</v>
          </cell>
          <cell r="F305">
            <v>550</v>
          </cell>
        </row>
        <row r="306">
          <cell r="A306" t="str">
            <v>B061025</v>
          </cell>
          <cell r="B306" t="str">
            <v>廃棄材運搬　Ⅰ類</v>
          </cell>
          <cell r="C306" t="str">
            <v>（10ｔ車，DID区間無し，ﾊﾞｯｸﾎｳ0.6m3） 2.0km以下</v>
          </cell>
          <cell r="D306" t="str">
            <v>m3</v>
          </cell>
          <cell r="E306" t="str">
            <v>m3</v>
          </cell>
          <cell r="F306">
            <v>600</v>
          </cell>
        </row>
        <row r="307">
          <cell r="A307" t="str">
            <v>B061026</v>
          </cell>
          <cell r="B307" t="str">
            <v>廃棄材運搬　Ⅰ類</v>
          </cell>
          <cell r="C307" t="str">
            <v>（10ｔ車，DID区間無し，ﾊﾞｯｸﾎｳ0.6m3） 3.0km以下</v>
          </cell>
          <cell r="D307" t="str">
            <v>m3</v>
          </cell>
          <cell r="E307" t="str">
            <v>m3</v>
          </cell>
          <cell r="F307">
            <v>720</v>
          </cell>
        </row>
        <row r="308">
          <cell r="A308" t="str">
            <v>B061027</v>
          </cell>
          <cell r="B308" t="str">
            <v>廃棄材運搬　Ⅰ類</v>
          </cell>
          <cell r="C308" t="str">
            <v>（10ｔ車，DID区間無し，ﾊﾞｯｸﾎｳ0.6m3） 4.0km以下</v>
          </cell>
          <cell r="D308" t="str">
            <v>m3</v>
          </cell>
          <cell r="E308" t="str">
            <v>m3</v>
          </cell>
          <cell r="F308">
            <v>850</v>
          </cell>
        </row>
        <row r="309">
          <cell r="A309" t="str">
            <v>B061028</v>
          </cell>
          <cell r="B309" t="str">
            <v>廃棄材運搬　Ⅰ類</v>
          </cell>
          <cell r="C309" t="str">
            <v>（10ｔ車，DID区間無し，ﾊﾞｯｸﾎｳ0.6m3） 5.5km以下</v>
          </cell>
          <cell r="D309" t="str">
            <v>m3</v>
          </cell>
          <cell r="E309" t="str">
            <v>m3</v>
          </cell>
          <cell r="F309">
            <v>1020</v>
          </cell>
        </row>
        <row r="310">
          <cell r="A310" t="str">
            <v>B061029</v>
          </cell>
          <cell r="B310" t="str">
            <v>廃棄材運搬　Ⅰ類</v>
          </cell>
          <cell r="C310" t="str">
            <v>（10ｔ車，DID区間無し，ﾊﾞｯｸﾎｳ0.6m3） 6.5km以下</v>
          </cell>
          <cell r="D310" t="str">
            <v>m3</v>
          </cell>
          <cell r="E310" t="str">
            <v>m3</v>
          </cell>
          <cell r="F310">
            <v>1200</v>
          </cell>
        </row>
        <row r="311">
          <cell r="A311" t="str">
            <v>B061030</v>
          </cell>
          <cell r="B311" t="str">
            <v>廃棄材運搬　Ⅰ類</v>
          </cell>
          <cell r="C311" t="str">
            <v>（10ｔ車，DID区間無し，ﾊﾞｯｸﾎｳ0.6m3） 7.5km以下</v>
          </cell>
          <cell r="D311" t="str">
            <v>m3</v>
          </cell>
          <cell r="E311" t="str">
            <v>m3</v>
          </cell>
          <cell r="F311">
            <v>1380</v>
          </cell>
        </row>
        <row r="312">
          <cell r="A312" t="str">
            <v>B061031</v>
          </cell>
          <cell r="B312" t="str">
            <v>廃棄材運搬　Ⅰ類</v>
          </cell>
          <cell r="C312" t="str">
            <v>（10ｔ車，DID区間無し，ﾊﾞｯｸﾎｳ0.6m3） 9.5km以下</v>
          </cell>
          <cell r="D312" t="str">
            <v>m3</v>
          </cell>
          <cell r="E312" t="str">
            <v>m3</v>
          </cell>
          <cell r="F312">
            <v>1570</v>
          </cell>
        </row>
        <row r="313">
          <cell r="A313" t="str">
            <v>B061032</v>
          </cell>
          <cell r="B313" t="str">
            <v>廃棄材運搬　Ⅰ類</v>
          </cell>
          <cell r="C313" t="str">
            <v>（10ｔ車，DID区間無し，ﾊﾞｯｸﾎｳ0.6m3）11.5km以下</v>
          </cell>
          <cell r="D313" t="str">
            <v>m3</v>
          </cell>
          <cell r="E313" t="str">
            <v>m3</v>
          </cell>
          <cell r="F313">
            <v>1800</v>
          </cell>
        </row>
        <row r="314">
          <cell r="A314" t="str">
            <v>B061033</v>
          </cell>
          <cell r="B314" t="str">
            <v>廃棄材運搬　Ⅰ類</v>
          </cell>
          <cell r="C314" t="str">
            <v>（10ｔ車，DID区間無し，ﾊﾞｯｸﾎｳ0.6m3）15.5km以下</v>
          </cell>
          <cell r="D314" t="str">
            <v>m3</v>
          </cell>
          <cell r="E314" t="str">
            <v>m3</v>
          </cell>
          <cell r="F314">
            <v>2170</v>
          </cell>
        </row>
        <row r="315">
          <cell r="A315" t="str">
            <v>B061034</v>
          </cell>
          <cell r="B315" t="str">
            <v>廃棄材運搬　Ⅰ類</v>
          </cell>
          <cell r="C315" t="str">
            <v>（10ｔ車，DID区間無し，ﾊﾞｯｸﾎｳ0.6m3）22.5km以下</v>
          </cell>
          <cell r="D315" t="str">
            <v>m3</v>
          </cell>
          <cell r="E315" t="str">
            <v>m3</v>
          </cell>
          <cell r="F315">
            <v>2720</v>
          </cell>
        </row>
        <row r="316">
          <cell r="A316" t="str">
            <v>B061035</v>
          </cell>
          <cell r="B316" t="str">
            <v>廃棄材運搬　Ⅰ類</v>
          </cell>
          <cell r="C316" t="str">
            <v>（10ｔ車，DID区間無し，ﾊﾞｯｸﾎｳ0.6m3）49.5km以下</v>
          </cell>
          <cell r="D316" t="str">
            <v>m3</v>
          </cell>
          <cell r="E316" t="str">
            <v>m3</v>
          </cell>
          <cell r="F316">
            <v>3670</v>
          </cell>
        </row>
        <row r="317">
          <cell r="A317" t="str">
            <v>B061036</v>
          </cell>
          <cell r="B317" t="str">
            <v>廃棄材運搬　Ⅰ類</v>
          </cell>
          <cell r="C317" t="str">
            <v>（10ｔ車，DID区間無し，ﾊﾞｯｸﾎｳ0.6m3）60.0km以下</v>
          </cell>
          <cell r="D317" t="str">
            <v>m3</v>
          </cell>
          <cell r="E317" t="str">
            <v>m3</v>
          </cell>
          <cell r="F317">
            <v>5480</v>
          </cell>
        </row>
        <row r="318">
          <cell r="A318" t="str">
            <v>B061041</v>
          </cell>
          <cell r="B318" t="str">
            <v>廃棄材運搬　Ⅱ類</v>
          </cell>
          <cell r="C318" t="str">
            <v>（10ｔ車，DID区間有り，ﾊﾞｯｸﾎｳ0.6m3） 0.3km以下</v>
          </cell>
          <cell r="D318" t="str">
            <v>m3</v>
          </cell>
          <cell r="E318" t="str">
            <v>m3</v>
          </cell>
          <cell r="F318">
            <v>160</v>
          </cell>
        </row>
        <row r="319">
          <cell r="A319" t="str">
            <v>B061042</v>
          </cell>
          <cell r="B319" t="str">
            <v>廃棄材運搬　Ⅱ類</v>
          </cell>
          <cell r="C319" t="str">
            <v>（10ｔ車，DID区間有り，ﾊﾞｯｸﾎｳ0.6m3） 0.5km以下</v>
          </cell>
          <cell r="D319" t="str">
            <v>m3</v>
          </cell>
          <cell r="E319" t="str">
            <v>m3</v>
          </cell>
          <cell r="F319">
            <v>190</v>
          </cell>
        </row>
        <row r="320">
          <cell r="A320" t="str">
            <v>B061043</v>
          </cell>
          <cell r="B320" t="str">
            <v>廃棄材運搬　Ⅱ類</v>
          </cell>
          <cell r="C320" t="str">
            <v>（10ｔ車，DID区間有り，ﾊﾞｯｸﾎｳ0.6m3） 1.0km以下</v>
          </cell>
          <cell r="D320" t="str">
            <v>m3</v>
          </cell>
          <cell r="E320" t="str">
            <v>m3</v>
          </cell>
          <cell r="F320">
            <v>220</v>
          </cell>
        </row>
        <row r="321">
          <cell r="A321" t="str">
            <v>B061044</v>
          </cell>
          <cell r="B321" t="str">
            <v>廃棄材運搬　Ⅱ類</v>
          </cell>
          <cell r="C321" t="str">
            <v>（10ｔ車，DID区間有り，ﾊﾞｯｸﾎｳ0.6m3） 1.5km以下</v>
          </cell>
          <cell r="D321" t="str">
            <v>m3</v>
          </cell>
          <cell r="E321" t="str">
            <v>m3</v>
          </cell>
          <cell r="F321">
            <v>260</v>
          </cell>
        </row>
        <row r="322">
          <cell r="A322" t="str">
            <v>B061045</v>
          </cell>
          <cell r="B322" t="str">
            <v>廃棄材運搬　Ⅱ類</v>
          </cell>
          <cell r="C322" t="str">
            <v>（10ｔ車，DID区間有り，ﾊﾞｯｸﾎｳ0.6m3） 2.0km以下</v>
          </cell>
          <cell r="D322" t="str">
            <v>m3</v>
          </cell>
          <cell r="E322" t="str">
            <v>m3</v>
          </cell>
          <cell r="F322">
            <v>270</v>
          </cell>
        </row>
        <row r="323">
          <cell r="A323" t="str">
            <v>B061046</v>
          </cell>
          <cell r="B323" t="str">
            <v>廃棄材運搬　Ⅱ類</v>
          </cell>
          <cell r="C323" t="str">
            <v>（10ｔ車，DID区間有り，ﾊﾞｯｸﾎｳ0.6m3） 3.0km以下</v>
          </cell>
          <cell r="D323" t="str">
            <v>m3</v>
          </cell>
          <cell r="E323" t="str">
            <v>m3</v>
          </cell>
          <cell r="F323">
            <v>340</v>
          </cell>
        </row>
        <row r="324">
          <cell r="A324" t="str">
            <v>B061047</v>
          </cell>
          <cell r="B324" t="str">
            <v>廃棄材運搬　Ⅱ類</v>
          </cell>
          <cell r="C324" t="str">
            <v>（10ｔ車，DID区間有り，ﾊﾞｯｸﾎｳ0.6m3） 3.5km以下</v>
          </cell>
          <cell r="D324" t="str">
            <v>m3</v>
          </cell>
          <cell r="E324" t="str">
            <v>m3</v>
          </cell>
          <cell r="F324">
            <v>380</v>
          </cell>
        </row>
        <row r="325">
          <cell r="A325" t="str">
            <v>B061048</v>
          </cell>
          <cell r="B325" t="str">
            <v>廃棄材運搬　Ⅱ類</v>
          </cell>
          <cell r="C325" t="str">
            <v>（10ｔ車，DID区間有り，ﾊﾞｯｸﾎｳ0.6m3） 5.0km以下</v>
          </cell>
          <cell r="D325" t="str">
            <v>m3</v>
          </cell>
          <cell r="E325" t="str">
            <v>m3</v>
          </cell>
          <cell r="F325">
            <v>480</v>
          </cell>
        </row>
        <row r="326">
          <cell r="A326" t="str">
            <v>B061049</v>
          </cell>
          <cell r="B326" t="str">
            <v>廃棄材運搬　Ⅱ類</v>
          </cell>
          <cell r="C326" t="str">
            <v>（10ｔ車，DID区間有り，ﾊﾞｯｸﾎｳ0.6m3） 6.0km以下</v>
          </cell>
          <cell r="D326" t="str">
            <v>m3</v>
          </cell>
          <cell r="E326" t="str">
            <v>m3</v>
          </cell>
          <cell r="F326">
            <v>560</v>
          </cell>
        </row>
        <row r="327">
          <cell r="A327" t="str">
            <v>B061050</v>
          </cell>
          <cell r="B327" t="str">
            <v>廃棄材運搬　Ⅱ類</v>
          </cell>
          <cell r="C327" t="str">
            <v>（10ｔ車，DID区間有り，ﾊﾞｯｸﾎｳ0.6m3） 7.0km以下</v>
          </cell>
          <cell r="D327" t="str">
            <v>m3</v>
          </cell>
          <cell r="E327" t="str">
            <v>m3</v>
          </cell>
          <cell r="F327">
            <v>640</v>
          </cell>
        </row>
        <row r="328">
          <cell r="A328" t="str">
            <v>B061051</v>
          </cell>
          <cell r="B328" t="str">
            <v>廃棄材運搬　Ⅱ類</v>
          </cell>
          <cell r="C328" t="str">
            <v>（10ｔ車，DID区間有り，ﾊﾞｯｸﾎｳ0.6m3） 8.5km以下</v>
          </cell>
          <cell r="D328" t="str">
            <v>m3</v>
          </cell>
          <cell r="E328" t="str">
            <v>m3</v>
          </cell>
          <cell r="F328">
            <v>720</v>
          </cell>
        </row>
        <row r="329">
          <cell r="A329" t="str">
            <v>B061052</v>
          </cell>
          <cell r="B329" t="str">
            <v>廃棄材運搬　Ⅱ類</v>
          </cell>
          <cell r="C329" t="str">
            <v>（10ｔ車，DID区間有り，ﾊﾞｯｸﾎｳ0.6m3）11.0km以下</v>
          </cell>
          <cell r="D329" t="str">
            <v>m3</v>
          </cell>
          <cell r="E329" t="str">
            <v>m3</v>
          </cell>
          <cell r="F329">
            <v>830</v>
          </cell>
        </row>
        <row r="330">
          <cell r="A330" t="str">
            <v>B061053</v>
          </cell>
          <cell r="B330" t="str">
            <v>廃棄材運搬　Ⅱ類</v>
          </cell>
          <cell r="C330" t="str">
            <v>（10ｔ車，DID区間有り，ﾊﾞｯｸﾎｳ0.6m3）14.0km以下</v>
          </cell>
          <cell r="D330" t="str">
            <v>m3</v>
          </cell>
          <cell r="E330" t="str">
            <v>m3</v>
          </cell>
          <cell r="F330">
            <v>1000</v>
          </cell>
        </row>
        <row r="331">
          <cell r="A331" t="str">
            <v>B061054</v>
          </cell>
          <cell r="B331" t="str">
            <v>廃棄材運搬　Ⅱ類</v>
          </cell>
          <cell r="C331" t="str">
            <v>（10ｔ車，DID区間有り，ﾊﾞｯｸﾎｳ0.6m3）19.5km以下</v>
          </cell>
          <cell r="D331" t="str">
            <v>m3</v>
          </cell>
          <cell r="E331" t="str">
            <v>m3</v>
          </cell>
          <cell r="F331">
            <v>1240</v>
          </cell>
        </row>
        <row r="332">
          <cell r="A332" t="str">
            <v>B061055</v>
          </cell>
          <cell r="B332" t="str">
            <v>廃棄材運搬　Ⅱ類</v>
          </cell>
          <cell r="C332" t="str">
            <v>（10ｔ車，DID区間有り，ﾊﾞｯｸﾎｳ0.6m3）31.5km以下</v>
          </cell>
          <cell r="D332" t="str">
            <v>m3</v>
          </cell>
          <cell r="E332" t="str">
            <v>m3</v>
          </cell>
          <cell r="F332">
            <v>1690</v>
          </cell>
        </row>
        <row r="333">
          <cell r="A333" t="str">
            <v>B061056</v>
          </cell>
          <cell r="B333" t="str">
            <v>廃棄材運搬　Ⅱ類</v>
          </cell>
          <cell r="C333" t="str">
            <v>（10ｔ車，DID区間有り，ﾊﾞｯｸﾎｳ0.6m3）60.0km以下</v>
          </cell>
          <cell r="D333" t="str">
            <v>m3</v>
          </cell>
          <cell r="E333" t="str">
            <v>m3</v>
          </cell>
          <cell r="F333">
            <v>2530</v>
          </cell>
        </row>
        <row r="334">
          <cell r="A334" t="str">
            <v>B061061</v>
          </cell>
          <cell r="B334" t="str">
            <v>廃棄材運搬　Ⅱ類</v>
          </cell>
          <cell r="C334" t="str">
            <v>（10ｔ車，DID区間無し，ﾊﾞｯｸﾎｳ0.6m3） 0.3km以下</v>
          </cell>
          <cell r="D334" t="str">
            <v>m3</v>
          </cell>
          <cell r="E334" t="str">
            <v>m3</v>
          </cell>
          <cell r="F334">
            <v>160</v>
          </cell>
        </row>
        <row r="335">
          <cell r="A335" t="str">
            <v>B061062</v>
          </cell>
          <cell r="B335" t="str">
            <v>廃棄材運搬　Ⅱ類</v>
          </cell>
          <cell r="C335" t="str">
            <v>（10ｔ車，DID区間無し，ﾊﾞｯｸﾎｳ0.6m3） 0.5km以下</v>
          </cell>
          <cell r="D335" t="str">
            <v>m3</v>
          </cell>
          <cell r="E335" t="str">
            <v>m3</v>
          </cell>
          <cell r="F335">
            <v>190</v>
          </cell>
        </row>
        <row r="336">
          <cell r="A336" t="str">
            <v>B061063</v>
          </cell>
          <cell r="B336" t="str">
            <v>廃棄材運搬　Ⅱ類</v>
          </cell>
          <cell r="C336" t="str">
            <v>（10ｔ車，DID区間無し，ﾊﾞｯｸﾎｳ0.6m3） 1.0km以下</v>
          </cell>
          <cell r="D336" t="str">
            <v>m3</v>
          </cell>
          <cell r="E336" t="str">
            <v>m3</v>
          </cell>
          <cell r="F336">
            <v>220</v>
          </cell>
        </row>
        <row r="337">
          <cell r="A337" t="str">
            <v>B061064</v>
          </cell>
          <cell r="B337" t="str">
            <v>廃棄材運搬　Ⅱ類</v>
          </cell>
          <cell r="C337" t="str">
            <v>（10ｔ車，DID区間無し，ﾊﾞｯｸﾎｳ0.6m3） 1.5km以下</v>
          </cell>
          <cell r="D337" t="str">
            <v>m3</v>
          </cell>
          <cell r="E337" t="str">
            <v>m3</v>
          </cell>
          <cell r="F337">
            <v>260</v>
          </cell>
        </row>
        <row r="338">
          <cell r="A338" t="str">
            <v>B061065</v>
          </cell>
          <cell r="B338" t="str">
            <v>廃棄材運搬　Ⅱ類</v>
          </cell>
          <cell r="C338" t="str">
            <v>（10ｔ車，DID区間無し，ﾊﾞｯｸﾎｳ0.6m3） 2.0km以下</v>
          </cell>
          <cell r="D338" t="str">
            <v>m3</v>
          </cell>
          <cell r="E338" t="str">
            <v>m3</v>
          </cell>
          <cell r="F338">
            <v>270</v>
          </cell>
        </row>
        <row r="339">
          <cell r="A339" t="str">
            <v>B061066</v>
          </cell>
          <cell r="B339" t="str">
            <v>廃棄材運搬　Ⅱ類</v>
          </cell>
          <cell r="C339" t="str">
            <v>（10ｔ車，DID区間無し，ﾊﾞｯｸﾎｳ0.6m3） 3.0km以下</v>
          </cell>
          <cell r="D339" t="str">
            <v>m3</v>
          </cell>
          <cell r="E339" t="str">
            <v>m3</v>
          </cell>
          <cell r="F339">
            <v>340</v>
          </cell>
        </row>
        <row r="340">
          <cell r="A340" t="str">
            <v>B061067</v>
          </cell>
          <cell r="B340" t="str">
            <v>廃棄材運搬　Ⅱ類</v>
          </cell>
          <cell r="C340" t="str">
            <v>（10ｔ車，DID区間無し，ﾊﾞｯｸﾎｳ0.6m3） 4.0km以下</v>
          </cell>
          <cell r="D340" t="str">
            <v>m3</v>
          </cell>
          <cell r="E340" t="str">
            <v>m3</v>
          </cell>
          <cell r="F340">
            <v>380</v>
          </cell>
        </row>
        <row r="341">
          <cell r="A341" t="str">
            <v>B061068</v>
          </cell>
          <cell r="B341" t="str">
            <v>廃棄材運搬　Ⅱ類</v>
          </cell>
          <cell r="C341" t="str">
            <v>（10ｔ車，DID区間無し，ﾊﾞｯｸﾎｳ0.6m3） 5.5km以下</v>
          </cell>
          <cell r="D341" t="str">
            <v>m3</v>
          </cell>
          <cell r="E341" t="str">
            <v>m3</v>
          </cell>
          <cell r="F341">
            <v>480</v>
          </cell>
        </row>
        <row r="342">
          <cell r="A342" t="str">
            <v>B061069</v>
          </cell>
          <cell r="B342" t="str">
            <v>廃棄材運搬　Ⅱ類</v>
          </cell>
          <cell r="C342" t="str">
            <v>（10ｔ車，DID区間無し，ﾊﾞｯｸﾎｳ0.6m3） 6.5km以下</v>
          </cell>
          <cell r="D342" t="str">
            <v>m3</v>
          </cell>
          <cell r="E342" t="str">
            <v>m3</v>
          </cell>
          <cell r="F342">
            <v>560</v>
          </cell>
        </row>
        <row r="343">
          <cell r="A343" t="str">
            <v>B061070</v>
          </cell>
          <cell r="B343" t="str">
            <v>廃棄材運搬　Ⅱ類</v>
          </cell>
          <cell r="C343" t="str">
            <v>（10ｔ車，DID区間無し，ﾊﾞｯｸﾎｳ0.6m3） 7.5km以下</v>
          </cell>
          <cell r="D343" t="str">
            <v>m3</v>
          </cell>
          <cell r="E343" t="str">
            <v>m3</v>
          </cell>
          <cell r="F343">
            <v>640</v>
          </cell>
        </row>
        <row r="344">
          <cell r="A344" t="str">
            <v>B061071</v>
          </cell>
          <cell r="B344" t="str">
            <v>廃棄材運搬　Ⅱ類</v>
          </cell>
          <cell r="C344" t="str">
            <v>（10ｔ車，DID区間無し，ﾊﾞｯｸﾎｳ0.6m3） 9.5km以下</v>
          </cell>
          <cell r="D344" t="str">
            <v>m3</v>
          </cell>
          <cell r="E344" t="str">
            <v>m3</v>
          </cell>
          <cell r="F344">
            <v>720</v>
          </cell>
        </row>
        <row r="345">
          <cell r="A345" t="str">
            <v>B061072</v>
          </cell>
          <cell r="B345" t="str">
            <v>廃棄材運搬　Ⅱ類</v>
          </cell>
          <cell r="C345" t="str">
            <v>（10ｔ車，DID区間無し，ﾊﾞｯｸﾎｳ0.6m3）11.5km以下</v>
          </cell>
          <cell r="D345" t="str">
            <v>m3</v>
          </cell>
          <cell r="E345" t="str">
            <v>m3</v>
          </cell>
          <cell r="F345">
            <v>830</v>
          </cell>
        </row>
        <row r="346">
          <cell r="A346" t="str">
            <v>B061073</v>
          </cell>
          <cell r="B346" t="str">
            <v>廃棄材運搬　Ⅱ類</v>
          </cell>
          <cell r="C346" t="str">
            <v>（10ｔ車，DID区間無し，ﾊﾞｯｸﾎｳ0.6m3）15.5km以下</v>
          </cell>
          <cell r="D346" t="str">
            <v>m3</v>
          </cell>
          <cell r="E346" t="str">
            <v>m3</v>
          </cell>
          <cell r="F346">
            <v>1000</v>
          </cell>
        </row>
        <row r="347">
          <cell r="A347" t="str">
            <v>B061074</v>
          </cell>
          <cell r="B347" t="str">
            <v>廃棄材運搬　Ⅱ類</v>
          </cell>
          <cell r="C347" t="str">
            <v>（10ｔ車，DID区間無し，ﾊﾞｯｸﾎｳ0.6m3）22.5km以下</v>
          </cell>
          <cell r="D347" t="str">
            <v>m3</v>
          </cell>
          <cell r="E347" t="str">
            <v>m3</v>
          </cell>
          <cell r="F347">
            <v>1240</v>
          </cell>
        </row>
        <row r="348">
          <cell r="A348" t="str">
            <v>B061075</v>
          </cell>
          <cell r="B348" t="str">
            <v>廃棄材運搬　Ⅱ類</v>
          </cell>
          <cell r="C348" t="str">
            <v>（10ｔ車，DID区間無し，ﾊﾞｯｸﾎｳ0.6m3）49.5km以下</v>
          </cell>
          <cell r="D348" t="str">
            <v>m3</v>
          </cell>
          <cell r="E348" t="str">
            <v>m3</v>
          </cell>
          <cell r="F348">
            <v>1690</v>
          </cell>
        </row>
        <row r="349">
          <cell r="A349" t="str">
            <v>B061076</v>
          </cell>
          <cell r="B349" t="str">
            <v>廃棄材運搬　Ⅱ類</v>
          </cell>
          <cell r="C349" t="str">
            <v>（10ｔ車，DID区間無し，ﾊﾞｯｸﾎｳ0.6m3）60.0km以下</v>
          </cell>
          <cell r="D349" t="str">
            <v>m3</v>
          </cell>
          <cell r="E349" t="str">
            <v>m3</v>
          </cell>
          <cell r="F349">
            <v>2530</v>
          </cell>
        </row>
      </sheetData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ｆｇｊ"/>
      <sheetName val="収支"/>
      <sheetName val="内訳書"/>
      <sheetName val="諸経費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U01"/>
      <sheetName val="U02"/>
      <sheetName val="U03"/>
      <sheetName val="U04"/>
      <sheetName val="U05"/>
      <sheetName val="U06"/>
      <sheetName val="U07"/>
      <sheetName val="U08"/>
      <sheetName val="U09"/>
      <sheetName val="U10"/>
      <sheetName val="U11"/>
      <sheetName val="U12"/>
      <sheetName val="U13"/>
      <sheetName val="U14"/>
      <sheetName val="U15"/>
      <sheetName val="Template"/>
      <sheetName val="消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数量拾出"/>
      <sheetName val="数量集計１"/>
      <sheetName val="数量集計２"/>
      <sheetName val="数量拾出(撤去)"/>
      <sheetName val="数量集計１(撤去)"/>
      <sheetName val="数量集計２(撤去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設計書"/>
      <sheetName val="98県設備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>
        <row r="81">
          <cell r="H81">
            <v>6276760</v>
          </cell>
        </row>
        <row r="261">
          <cell r="N261">
            <v>1327000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２次製品"/>
      <sheetName val="比較表 "/>
      <sheetName val="表紙"/>
      <sheetName val="特記"/>
      <sheetName val="経費入力計算表H15_～"/>
      <sheetName val="単年部分払"/>
      <sheetName val="継続部分払"/>
      <sheetName val="継続部分払年度末"/>
      <sheetName val="印刷書式"/>
      <sheetName val="出来高表紙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  <sheetName val="見積比較"/>
    </sheetNames>
    <sheetDataSet>
      <sheetData sheetId="0" refreshError="1">
        <row r="1">
          <cell r="N1" t="str">
            <v>m</v>
          </cell>
          <cell r="O1" t="str">
            <v>m2</v>
          </cell>
          <cell r="P1" t="str">
            <v>m3</v>
          </cell>
          <cell r="Q1" t="str">
            <v>箇所</v>
          </cell>
          <cell r="R1" t="str">
            <v>t</v>
          </cell>
          <cell r="S1" t="str">
            <v>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科目"/>
      <sheetName val="Temp"/>
      <sheetName val="見積比較"/>
      <sheetName val="AM961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種目"/>
      <sheetName val="科内訳"/>
      <sheetName val="細内訳"/>
      <sheetName val="見比較"/>
      <sheetName val="複単"/>
      <sheetName val="土経費"/>
      <sheetName val="区分A1"/>
      <sheetName val="共通A2"/>
      <sheetName val="共通率"/>
      <sheetName val="共通A3"/>
      <sheetName val="FAX"/>
      <sheetName val="工連絡"/>
      <sheetName val="施工提出 "/>
      <sheetName val="工連業者"/>
      <sheetName val="増減内訳"/>
      <sheetName val="増減確認"/>
      <sheetName val="増減一覧"/>
      <sheetName val="連絡確認"/>
      <sheetName val="条件変+請金変"/>
      <sheetName val="科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例"/>
      <sheetName val="Temp"/>
    </sheetNames>
    <sheetDataSet>
      <sheetData sheetId="0" refreshError="1"/>
      <sheetData sheetId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  <sheetName val="科目"/>
      <sheetName val="細目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計１b"/>
      <sheetName val="継続部分払年度末"/>
      <sheetName val="単年部分払"/>
      <sheetName val="継続部分払"/>
      <sheetName val="表紙"/>
      <sheetName val="設計書"/>
      <sheetName val="印刷書式"/>
      <sheetName val="経費入力計算表H15_05～"/>
      <sheetName val="出来高表紙"/>
      <sheetName val="特記電気"/>
      <sheetName val="特別機器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 refreshError="1">
        <row r="81">
          <cell r="H81">
            <v>6276760</v>
          </cell>
          <cell r="N81">
            <v>1699000</v>
          </cell>
        </row>
        <row r="101">
          <cell r="H101">
            <v>395460</v>
          </cell>
          <cell r="N101">
            <v>0</v>
          </cell>
        </row>
        <row r="121">
          <cell r="H121">
            <v>273630</v>
          </cell>
          <cell r="N121">
            <v>131000</v>
          </cell>
        </row>
        <row r="141">
          <cell r="H141">
            <v>682770</v>
          </cell>
          <cell r="N141">
            <v>498000</v>
          </cell>
        </row>
        <row r="161">
          <cell r="H161">
            <v>258470</v>
          </cell>
          <cell r="N161">
            <v>147000</v>
          </cell>
        </row>
        <row r="181">
          <cell r="H181">
            <v>71860</v>
          </cell>
          <cell r="N181">
            <v>0</v>
          </cell>
        </row>
        <row r="201">
          <cell r="H201">
            <v>240290</v>
          </cell>
          <cell r="N201">
            <v>199000</v>
          </cell>
        </row>
        <row r="221">
          <cell r="H221">
            <v>86870</v>
          </cell>
          <cell r="N221">
            <v>0</v>
          </cell>
        </row>
        <row r="241">
          <cell r="H241">
            <v>186230</v>
          </cell>
          <cell r="N241">
            <v>149000</v>
          </cell>
        </row>
        <row r="261">
          <cell r="H261">
            <v>1375530</v>
          </cell>
          <cell r="N261">
            <v>1327000</v>
          </cell>
        </row>
        <row r="281">
          <cell r="H281">
            <v>237900</v>
          </cell>
          <cell r="N281">
            <v>0</v>
          </cell>
        </row>
        <row r="301">
          <cell r="H301">
            <v>41200</v>
          </cell>
          <cell r="N301">
            <v>0</v>
          </cell>
        </row>
        <row r="321">
          <cell r="H321">
            <v>1077447.8</v>
          </cell>
          <cell r="N321">
            <v>0</v>
          </cell>
        </row>
        <row r="361">
          <cell r="H361">
            <v>1337890</v>
          </cell>
          <cell r="N361">
            <v>0</v>
          </cell>
        </row>
        <row r="381">
          <cell r="H381">
            <v>186590</v>
          </cell>
          <cell r="N38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961101"/>
      <sheetName val="細目別内訳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  <sheetName val="増減内訳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内訳経費"/>
      <sheetName val="内訳"/>
      <sheetName val="単価根拠 "/>
      <sheetName val="塩ﾋﾞﾀﾞｸﾄ"/>
      <sheetName val="機械（新築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  <sheetName val="大項目"/>
      <sheetName val="塩ﾋﾞﾀﾞｸ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大項目"/>
      <sheetName val="搬（屋外）"/>
    </sheetNames>
    <sheetDataSet>
      <sheetData sheetId="0" refreshError="1"/>
      <sheetData sheetId="1" refreshError="1">
        <row r="3">
          <cell r="E3" t="str">
            <v>名　　　　　　　称</v>
          </cell>
          <cell r="F3">
            <v>0</v>
          </cell>
          <cell r="G3" t="str">
            <v>規 格 ・ 寸 法</v>
          </cell>
          <cell r="H3" t="str">
            <v>数　　量</v>
          </cell>
          <cell r="I3" t="str">
            <v>単位</v>
          </cell>
          <cell r="J3" t="str">
            <v>単　　価</v>
          </cell>
          <cell r="K3" t="str">
            <v>金　　　額</v>
          </cell>
          <cell r="L3">
            <v>0</v>
          </cell>
          <cell r="M3" t="str">
            <v xml:space="preserve">    摘　　　　要</v>
          </cell>
        </row>
        <row r="5">
          <cell r="E5" t="str">
            <v>旭町総合福祉センター（仮称）</v>
          </cell>
          <cell r="F5">
            <v>0</v>
          </cell>
          <cell r="G5" t="str">
            <v>建設工事</v>
          </cell>
        </row>
        <row r="9">
          <cell r="C9" t="str">
            <v>Ａ</v>
          </cell>
          <cell r="D9">
            <v>0</v>
          </cell>
          <cell r="E9" t="str">
            <v>総合福祉センター建設工事</v>
          </cell>
          <cell r="F9">
            <v>0</v>
          </cell>
          <cell r="G9">
            <v>0</v>
          </cell>
          <cell r="H9">
            <v>1</v>
          </cell>
          <cell r="I9" t="str">
            <v>式</v>
          </cell>
          <cell r="J9">
            <v>0</v>
          </cell>
          <cell r="K9">
            <v>425000000</v>
          </cell>
        </row>
        <row r="11">
          <cell r="C11" t="str">
            <v>Ｂ</v>
          </cell>
          <cell r="D11">
            <v>0</v>
          </cell>
          <cell r="E11" t="str">
            <v>車庫建設工事</v>
          </cell>
          <cell r="F11">
            <v>0</v>
          </cell>
          <cell r="G11">
            <v>0</v>
          </cell>
          <cell r="H11">
            <v>1</v>
          </cell>
          <cell r="I11" t="str">
            <v>式</v>
          </cell>
          <cell r="J11">
            <v>0</v>
          </cell>
          <cell r="K11">
            <v>20000000</v>
          </cell>
        </row>
        <row r="13">
          <cell r="C13" t="str">
            <v>Ｃ</v>
          </cell>
          <cell r="D13">
            <v>0</v>
          </cell>
          <cell r="E13" t="str">
            <v>外　 構　 工　 事</v>
          </cell>
          <cell r="F13">
            <v>0</v>
          </cell>
          <cell r="G13">
            <v>0</v>
          </cell>
          <cell r="H13">
            <v>1</v>
          </cell>
          <cell r="I13" t="str">
            <v>式</v>
          </cell>
          <cell r="J13">
            <v>0</v>
          </cell>
          <cell r="K13">
            <v>21000000</v>
          </cell>
        </row>
        <row r="15">
          <cell r="C15" t="str">
            <v>Ｄ</v>
          </cell>
          <cell r="D15">
            <v>0</v>
          </cell>
          <cell r="E15" t="str">
            <v>温泉中継タンク設置工事</v>
          </cell>
          <cell r="F15">
            <v>0</v>
          </cell>
          <cell r="G15">
            <v>0</v>
          </cell>
          <cell r="H15">
            <v>1</v>
          </cell>
          <cell r="I15" t="str">
            <v>式</v>
          </cell>
          <cell r="J15">
            <v>0</v>
          </cell>
          <cell r="K15">
            <v>10000000</v>
          </cell>
          <cell r="L15">
            <v>0</v>
          </cell>
          <cell r="M15">
            <v>51000000</v>
          </cell>
        </row>
        <row r="23">
          <cell r="E23" t="str">
            <v>小　　　　　　計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476000000</v>
          </cell>
        </row>
        <row r="25">
          <cell r="K25">
            <v>0</v>
          </cell>
        </row>
        <row r="27">
          <cell r="C27" t="str">
            <v>Ｇ</v>
          </cell>
          <cell r="D27">
            <v>0</v>
          </cell>
          <cell r="E27" t="str">
            <v>消 費 税 相 当 額</v>
          </cell>
          <cell r="F27">
            <v>0</v>
          </cell>
          <cell r="G27">
            <v>0</v>
          </cell>
          <cell r="H27">
            <v>1</v>
          </cell>
          <cell r="I27" t="str">
            <v>式</v>
          </cell>
          <cell r="J27">
            <v>0</v>
          </cell>
          <cell r="K27">
            <v>23800000</v>
          </cell>
        </row>
        <row r="33">
          <cell r="E33" t="str">
            <v>合　　　　　　計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499800000</v>
          </cell>
        </row>
        <row r="40">
          <cell r="B40" t="str">
            <v xml:space="preserve">(株) 黒 川 建 築 事 務 所     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ＮO－1</v>
          </cell>
        </row>
        <row r="43">
          <cell r="E43" t="str">
            <v>名　　　　　　　称</v>
          </cell>
          <cell r="F43">
            <v>0</v>
          </cell>
          <cell r="G43" t="str">
            <v>規 格 ・ 寸 法</v>
          </cell>
          <cell r="H43" t="str">
            <v>数　　量</v>
          </cell>
          <cell r="I43" t="str">
            <v>単位</v>
          </cell>
          <cell r="J43" t="str">
            <v>単　　価</v>
          </cell>
          <cell r="K43" t="str">
            <v>金　　　額</v>
          </cell>
          <cell r="L43">
            <v>0</v>
          </cell>
          <cell r="M43" t="str">
            <v xml:space="preserve">    摘　　　　要</v>
          </cell>
        </row>
        <row r="45">
          <cell r="E45" t="str">
            <v>旭町総合福祉センター（仮称）</v>
          </cell>
          <cell r="F45">
            <v>0</v>
          </cell>
          <cell r="G45" t="str">
            <v>建設工事</v>
          </cell>
        </row>
        <row r="49">
          <cell r="C49" t="str">
            <v>Ａ</v>
          </cell>
          <cell r="D49">
            <v>0</v>
          </cell>
          <cell r="E49" t="str">
            <v>総合福祉センター建設工事</v>
          </cell>
          <cell r="F49">
            <v>0</v>
          </cell>
          <cell r="G49">
            <v>0</v>
          </cell>
          <cell r="H49">
            <v>1</v>
          </cell>
          <cell r="I49" t="str">
            <v>式</v>
          </cell>
          <cell r="J49">
            <v>0</v>
          </cell>
          <cell r="K49">
            <v>461000000</v>
          </cell>
        </row>
        <row r="51">
          <cell r="C51" t="str">
            <v>Ｂ</v>
          </cell>
          <cell r="D51">
            <v>0</v>
          </cell>
          <cell r="E51" t="str">
            <v>車庫建設工事</v>
          </cell>
          <cell r="F51">
            <v>0</v>
          </cell>
          <cell r="G51">
            <v>0</v>
          </cell>
          <cell r="H51">
            <v>1</v>
          </cell>
          <cell r="I51" t="str">
            <v>式</v>
          </cell>
          <cell r="J51">
            <v>0</v>
          </cell>
          <cell r="K51">
            <v>20000000</v>
          </cell>
        </row>
        <row r="53">
          <cell r="C53" t="str">
            <v>Ｃ</v>
          </cell>
          <cell r="D53">
            <v>0</v>
          </cell>
          <cell r="E53" t="str">
            <v>外　 構　 工　 事</v>
          </cell>
          <cell r="F53">
            <v>0</v>
          </cell>
          <cell r="G53">
            <v>0</v>
          </cell>
          <cell r="H53">
            <v>1</v>
          </cell>
          <cell r="I53" t="str">
            <v>式</v>
          </cell>
          <cell r="J53">
            <v>0</v>
          </cell>
          <cell r="K53">
            <v>21000000</v>
          </cell>
        </row>
        <row r="55">
          <cell r="C55" t="str">
            <v>Ｄ</v>
          </cell>
          <cell r="D55">
            <v>0</v>
          </cell>
          <cell r="E55" t="str">
            <v>温泉中継タンク設置工事</v>
          </cell>
          <cell r="F55">
            <v>0</v>
          </cell>
          <cell r="G55">
            <v>0</v>
          </cell>
          <cell r="H55">
            <v>1</v>
          </cell>
          <cell r="I55" t="str">
            <v>式</v>
          </cell>
          <cell r="J55">
            <v>0</v>
          </cell>
          <cell r="K55">
            <v>10000000</v>
          </cell>
          <cell r="L55">
            <v>0</v>
          </cell>
          <cell r="M55">
            <v>51000000</v>
          </cell>
        </row>
        <row r="63">
          <cell r="E63" t="str">
            <v>小　　　　　　計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512000000</v>
          </cell>
        </row>
        <row r="65">
          <cell r="K65">
            <v>0</v>
          </cell>
        </row>
        <row r="67">
          <cell r="C67" t="str">
            <v>Ｇ</v>
          </cell>
          <cell r="D67">
            <v>0</v>
          </cell>
          <cell r="E67" t="str">
            <v>消 費 税 相 当 額</v>
          </cell>
          <cell r="F67">
            <v>0</v>
          </cell>
          <cell r="G67">
            <v>0</v>
          </cell>
          <cell r="H67">
            <v>1</v>
          </cell>
          <cell r="I67" t="str">
            <v>式</v>
          </cell>
          <cell r="J67">
            <v>0</v>
          </cell>
          <cell r="K67">
            <v>25600000</v>
          </cell>
        </row>
        <row r="73">
          <cell r="E73" t="str">
            <v>合　　　　　　計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537600000</v>
          </cell>
        </row>
        <row r="80">
          <cell r="B80" t="str">
            <v xml:space="preserve">(株) 黒 川 建 築 事 務 所      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str">
            <v>ＮO－1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低基準価格"/>
      <sheetName val="種"/>
      <sheetName val="科 "/>
      <sheetName val="中"/>
      <sheetName val="細"/>
      <sheetName val="保（専）"/>
      <sheetName val="労(専）"/>
      <sheetName val="搬（専）"/>
      <sheetName val="保（屋外）"/>
      <sheetName val="労(屋外）"/>
      <sheetName val="搬（屋外）"/>
      <sheetName val="保（産廃）"/>
      <sheetName val="MP"/>
      <sheetName val="DATA"/>
      <sheetName val="#REF"/>
      <sheetName val="大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  <sheetName val="電気器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17">
          <cell r="AT517">
            <v>29.5</v>
          </cell>
          <cell r="AU517">
            <v>8</v>
          </cell>
          <cell r="AV517">
            <v>295.8</v>
          </cell>
          <cell r="AW517">
            <v>285.60000000000002</v>
          </cell>
          <cell r="AY517">
            <v>1104</v>
          </cell>
          <cell r="BA517">
            <v>64.179999999999993</v>
          </cell>
          <cell r="BB517">
            <v>353.17999999999995</v>
          </cell>
          <cell r="BD517">
            <v>552.40000000000009</v>
          </cell>
          <cell r="BF517">
            <v>122.96000000000002</v>
          </cell>
          <cell r="BG517">
            <v>56.320000000000007</v>
          </cell>
          <cell r="BI517">
            <v>85.899999999999991</v>
          </cell>
          <cell r="BK517">
            <v>771.43999999999994</v>
          </cell>
          <cell r="BO517">
            <v>220.4</v>
          </cell>
          <cell r="BP517">
            <v>352.85</v>
          </cell>
          <cell r="BQ517">
            <v>1498.8</v>
          </cell>
        </row>
      </sheetData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諸経費"/>
      <sheetName val="細目"/>
      <sheetName val="科目"/>
      <sheetName val="種目"/>
      <sheetName val="表紙"/>
      <sheetName val="直接仮設"/>
      <sheetName val="ｺﾝｸﾘｰﾄ打設費"/>
      <sheetName val="見積比較"/>
      <sheetName val="建具見積比較"/>
      <sheetName val="物価資料"/>
      <sheetName val="一式計算"/>
      <sheetName val="撤去費"/>
      <sheetName val="塩ﾋﾞﾀﾞｸﾄ"/>
    </sheetNames>
    <sheetDataSet>
      <sheetData sheetId="0" refreshError="1">
        <row r="41">
          <cell r="AY41" t="str">
            <v>/WIR{?}~{BRANCH \D}</v>
          </cell>
        </row>
        <row r="54">
          <cell r="AY54" t="str">
            <v>/WDR{DOWN}{?}~</v>
          </cell>
        </row>
        <row r="62">
          <cell r="AY62" t="str">
            <v>/WCS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チールパーティション"/>
      <sheetName val="スライディングウォール"/>
      <sheetName val="見積比較"/>
      <sheetName val="細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  <sheetName val="スチールパーティショ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諸経費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搬入"/>
      <sheetName val="配線管路"/>
      <sheetName val="ＡＥ代価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  <sheetName val="設計書"/>
    </sheetNames>
    <definedNames>
      <definedName name="キャンセル"/>
    </defined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複合単価一覧"/>
      <sheetName val="直接仮設"/>
      <sheetName val="ｱｽﾌｧﾙﾄ防水"/>
      <sheetName val="塗装"/>
      <sheetName val="撤去"/>
      <sheetName val="発生材処理"/>
      <sheetName val="Graph1"/>
      <sheetName val="資材単価"/>
      <sheetName val="見積依頼原本"/>
      <sheetName val="変圧器"/>
      <sheetName val="照明器具"/>
      <sheetName val="放送アンプ"/>
      <sheetName val="雷保護設備"/>
      <sheetName val="ｹｰﾌﾞﾙ分岐"/>
      <sheetName val="光ｹｰﾌﾞﾙ"/>
      <sheetName val="分電盤"/>
      <sheetName val="市販品分電盤 "/>
      <sheetName val="市販品EIA"/>
      <sheetName val="市販品配線器具"/>
      <sheetName val="拡声機器"/>
      <sheetName val="監視カメラ"/>
      <sheetName val="ﾄｲﾚ呼出"/>
      <sheetName val="茨大ﾄｲﾚ呼出"/>
      <sheetName val="電話設備"/>
      <sheetName val="火災報知器"/>
      <sheetName val="入退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G9">
            <v>17000</v>
          </cell>
        </row>
        <row r="25">
          <cell r="G25">
            <v>18100</v>
          </cell>
        </row>
        <row r="46">
          <cell r="G46">
            <v>53</v>
          </cell>
        </row>
        <row r="47">
          <cell r="G47">
            <v>166</v>
          </cell>
        </row>
        <row r="48">
          <cell r="G48">
            <v>544</v>
          </cell>
        </row>
        <row r="51">
          <cell r="G51">
            <v>399</v>
          </cell>
        </row>
        <row r="52">
          <cell r="G52">
            <v>323</v>
          </cell>
        </row>
        <row r="57">
          <cell r="G57">
            <v>634</v>
          </cell>
        </row>
        <row r="58">
          <cell r="G58">
            <v>761</v>
          </cell>
        </row>
        <row r="59">
          <cell r="G59">
            <v>1014</v>
          </cell>
        </row>
        <row r="60">
          <cell r="G60">
            <v>1268</v>
          </cell>
        </row>
        <row r="61">
          <cell r="G61">
            <v>1040</v>
          </cell>
        </row>
        <row r="62">
          <cell r="G62">
            <v>1110</v>
          </cell>
        </row>
        <row r="63">
          <cell r="G63">
            <v>1440</v>
          </cell>
        </row>
        <row r="64">
          <cell r="G64">
            <v>1620</v>
          </cell>
        </row>
        <row r="107">
          <cell r="G107">
            <v>38.5</v>
          </cell>
        </row>
        <row r="114">
          <cell r="G114">
            <v>86</v>
          </cell>
        </row>
        <row r="115">
          <cell r="G115">
            <v>77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鏡"/>
      <sheetName val="②工事監理書類"/>
      <sheetName val="③種目別内訳"/>
      <sheetName val="⑥機械内訳書"/>
      <sheetName val="■機械複合単価書"/>
      <sheetName val="■機械代価表A"/>
      <sheetName val="◆ため桝"/>
      <sheetName val="◆ｲﾝﾊﾞｰﾄ桝"/>
      <sheetName val="◆チャンバー"/>
      <sheetName val="◆搬入費"/>
      <sheetName val="単価作成入力履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設計書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  <sheetName val="細目（参考）"/>
      <sheetName val="設計書"/>
      <sheetName val="カーリング設計書（建築）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鑑"/>
      <sheetName val="経費計算"/>
      <sheetName val="内訳１"/>
      <sheetName val="内訳２"/>
      <sheetName val="1"/>
      <sheetName val="2"/>
      <sheetName val="3"/>
      <sheetName val="4"/>
      <sheetName val="5"/>
      <sheetName val="6"/>
      <sheetName val="8"/>
      <sheetName val="9"/>
      <sheetName val="10"/>
      <sheetName val="11"/>
      <sheetName val="12"/>
      <sheetName val="17"/>
      <sheetName val="18"/>
      <sheetName val="19"/>
      <sheetName val="21"/>
      <sheetName val="×7"/>
      <sheetName val="×13"/>
      <sheetName val="×14"/>
      <sheetName val="×15"/>
      <sheetName val="×16"/>
      <sheetName val="×20"/>
      <sheetName val="×22"/>
      <sheetName val="ｼｰﾄ一覧"/>
      <sheetName val="代価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">
          <cell r="A3" t="str">
            <v>機械損料</v>
          </cell>
        </row>
        <row r="4">
          <cell r="A4" t="str">
            <v>K0112</v>
          </cell>
          <cell r="B4" t="str">
            <v>掴み装置</v>
          </cell>
          <cell r="C4" t="str">
            <v>1ｍ級</v>
          </cell>
          <cell r="D4" t="str">
            <v>時間</v>
          </cell>
          <cell r="E4">
            <v>185</v>
          </cell>
          <cell r="F4" t="str">
            <v>7500112</v>
          </cell>
          <cell r="G4" t="str">
            <v>機損P.14-3</v>
          </cell>
          <cell r="H4">
            <v>185</v>
          </cell>
          <cell r="I4" t="str">
            <v>7500112</v>
          </cell>
          <cell r="J4" t="str">
            <v>機損P.14-3</v>
          </cell>
          <cell r="K4" t="str">
            <v>機損P.14-3</v>
          </cell>
        </row>
        <row r="5">
          <cell r="A5" t="str">
            <v>K03002</v>
          </cell>
          <cell r="B5" t="str">
            <v>削岩機損料</v>
          </cell>
          <cell r="C5" t="str">
            <v>ハンドハンマ15kg級</v>
          </cell>
          <cell r="D5" t="str">
            <v>日</v>
          </cell>
          <cell r="E5">
            <v>642</v>
          </cell>
          <cell r="F5" t="str">
            <v>0301005</v>
          </cell>
          <cell r="G5" t="str">
            <v>機損P.5-72</v>
          </cell>
          <cell r="H5">
            <v>642</v>
          </cell>
          <cell r="I5" t="str">
            <v>0301005</v>
          </cell>
          <cell r="J5" t="str">
            <v>機損P.5-72</v>
          </cell>
          <cell r="K5" t="str">
            <v>機損P.5-72</v>
          </cell>
        </row>
        <row r="6">
          <cell r="A6" t="str">
            <v>K1005</v>
          </cell>
          <cell r="B6" t="str">
            <v>ﾀﾞﾝﾌﾟﾄﾗｯｸ損料</v>
          </cell>
          <cell r="C6" t="str">
            <v>10t積 ﾃﾞｨｰｾﾞﾙ</v>
          </cell>
          <cell r="D6" t="str">
            <v>時間</v>
          </cell>
          <cell r="E6">
            <v>3390</v>
          </cell>
          <cell r="F6" t="str">
            <v>0301005</v>
          </cell>
          <cell r="G6" t="str">
            <v>機損P.5-18</v>
          </cell>
          <cell r="H6">
            <v>3390</v>
          </cell>
          <cell r="I6" t="str">
            <v>0301005</v>
          </cell>
          <cell r="J6" t="str">
            <v>機損P.5-18</v>
          </cell>
          <cell r="K6" t="str">
            <v>機損P.5-18</v>
          </cell>
        </row>
        <row r="7">
          <cell r="A7" t="str">
            <v>K10051</v>
          </cell>
          <cell r="B7" t="str">
            <v>ﾀﾞﾝﾌﾟﾄﾗｯｸ損料</v>
          </cell>
          <cell r="C7" t="str">
            <v>10t積 ﾃﾞｨｰｾﾞﾙ</v>
          </cell>
          <cell r="D7" t="str">
            <v>供用日</v>
          </cell>
          <cell r="E7">
            <v>16500</v>
          </cell>
          <cell r="F7" t="str">
            <v>0301005</v>
          </cell>
          <cell r="G7" t="str">
            <v>機損P.5-18</v>
          </cell>
          <cell r="H7" t="str">
            <v>H20</v>
          </cell>
          <cell r="I7" t="str">
            <v>0301005</v>
          </cell>
          <cell r="J7" t="str">
            <v>機損P.5-18</v>
          </cell>
          <cell r="K7" t="str">
            <v>H20</v>
          </cell>
          <cell r="L7" t="str">
            <v>H20</v>
          </cell>
        </row>
        <row r="8">
          <cell r="A8" t="str">
            <v>K10081</v>
          </cell>
          <cell r="B8" t="str">
            <v>ロードローラ損料</v>
          </cell>
          <cell r="C8" t="str">
            <v>ﾏｶﾀﾞﾑ両輪駆動10～12ｔ</v>
          </cell>
          <cell r="D8" t="str">
            <v>排対型第一次</v>
          </cell>
          <cell r="E8" t="str">
            <v>供用日</v>
          </cell>
          <cell r="F8">
            <v>12700</v>
          </cell>
          <cell r="G8" t="str">
            <v>0801008</v>
          </cell>
          <cell r="H8" t="str">
            <v>機損P.5-88</v>
          </cell>
          <cell r="I8" t="str">
            <v>0801008</v>
          </cell>
          <cell r="J8" t="str">
            <v>機損P.5-88</v>
          </cell>
          <cell r="K8" t="str">
            <v>機損P.5-88</v>
          </cell>
        </row>
        <row r="9">
          <cell r="A9" t="str">
            <v>K10091</v>
          </cell>
          <cell r="B9" t="str">
            <v>モータグレーダ損料</v>
          </cell>
          <cell r="C9" t="str">
            <v>ﾌﾞﾚｰﾄﾞ幅3.1m</v>
          </cell>
          <cell r="D9" t="str">
            <v>排対型第一次</v>
          </cell>
          <cell r="E9" t="str">
            <v>供用日</v>
          </cell>
          <cell r="F9">
            <v>17700</v>
          </cell>
          <cell r="G9" t="str">
            <v>0701009</v>
          </cell>
          <cell r="H9" t="str">
            <v>機損P.5-88</v>
          </cell>
          <cell r="I9" t="str">
            <v>H20</v>
          </cell>
          <cell r="J9" t="str">
            <v>0701009</v>
          </cell>
          <cell r="K9" t="str">
            <v>機損P.5-88</v>
          </cell>
          <cell r="L9" t="str">
            <v>H20</v>
          </cell>
        </row>
        <row r="10">
          <cell r="A10" t="str">
            <v>K1012</v>
          </cell>
          <cell r="B10" t="str">
            <v>ﾌﾞﾙﾄﾞｰｻﾞ損料</v>
          </cell>
          <cell r="C10" t="str">
            <v>15ｔ級　普通</v>
          </cell>
          <cell r="D10" t="str">
            <v>排ｶﾞｽ対策型第一次</v>
          </cell>
          <cell r="E10" t="str">
            <v>時間</v>
          </cell>
          <cell r="F10">
            <v>6820</v>
          </cell>
          <cell r="G10" t="str">
            <v>0101012</v>
          </cell>
          <cell r="H10" t="str">
            <v>機損P.5-1</v>
          </cell>
          <cell r="I10" t="str">
            <v>H20</v>
          </cell>
          <cell r="J10" t="str">
            <v>0101012</v>
          </cell>
          <cell r="K10" t="str">
            <v>機損P.5-1</v>
          </cell>
          <cell r="L10" t="str">
            <v>H20</v>
          </cell>
        </row>
        <row r="11">
          <cell r="A11" t="str">
            <v>K10121</v>
          </cell>
          <cell r="B11" t="str">
            <v>ﾌﾞﾙﾄﾞｰｻﾞ損料</v>
          </cell>
          <cell r="C11" t="str">
            <v>15ｔ級　普通</v>
          </cell>
          <cell r="D11" t="str">
            <v>排ｶﾞｽ対策型第一次</v>
          </cell>
          <cell r="E11" t="str">
            <v>供用日</v>
          </cell>
          <cell r="F11">
            <v>19100</v>
          </cell>
          <cell r="G11" t="str">
            <v>0101012</v>
          </cell>
          <cell r="H11" t="str">
            <v>機損P.5-1</v>
          </cell>
          <cell r="I11" t="str">
            <v>H20</v>
          </cell>
          <cell r="J11" t="str">
            <v>0101012</v>
          </cell>
          <cell r="K11" t="str">
            <v>機損P.5-1</v>
          </cell>
          <cell r="L11" t="str">
            <v>H20</v>
          </cell>
        </row>
        <row r="12">
          <cell r="A12" t="str">
            <v>K1014</v>
          </cell>
          <cell r="B12" t="str">
            <v>ﾌﾞﾙﾄﾞｰｻﾞ損料</v>
          </cell>
          <cell r="C12" t="str">
            <v>21t級　普通</v>
          </cell>
          <cell r="D12" t="str">
            <v>排ｶﾞｽ対策型第一次</v>
          </cell>
          <cell r="E12" t="str">
            <v>時間</v>
          </cell>
          <cell r="F12">
            <v>9050</v>
          </cell>
          <cell r="G12" t="str">
            <v>0101014</v>
          </cell>
          <cell r="H12" t="str">
            <v>機損P.5-1</v>
          </cell>
          <cell r="I12" t="str">
            <v>0101014</v>
          </cell>
          <cell r="J12" t="str">
            <v>機損P.5-1</v>
          </cell>
          <cell r="K12" t="str">
            <v>機損P.5-1</v>
          </cell>
        </row>
        <row r="13">
          <cell r="A13" t="str">
            <v>K10141</v>
          </cell>
          <cell r="B13" t="str">
            <v>ﾌﾞﾙﾄﾞｰｻﾞ損料</v>
          </cell>
          <cell r="C13" t="str">
            <v>21t級　普通</v>
          </cell>
          <cell r="D13" t="str">
            <v>排ｶﾞｽ対策型第一次</v>
          </cell>
          <cell r="E13" t="str">
            <v>供用日</v>
          </cell>
          <cell r="F13">
            <v>35900</v>
          </cell>
          <cell r="G13" t="str">
            <v>0101014</v>
          </cell>
          <cell r="H13" t="str">
            <v>機損P.5-1</v>
          </cell>
          <cell r="I13" t="str">
            <v>0101014</v>
          </cell>
          <cell r="J13" t="str">
            <v>機損P.5-1</v>
          </cell>
          <cell r="K13" t="str">
            <v>機損P.5-1</v>
          </cell>
        </row>
        <row r="14">
          <cell r="A14" t="str">
            <v>K1015</v>
          </cell>
          <cell r="B14" t="str">
            <v>ﾌﾞﾙﾄﾞｰｻﾞ損料</v>
          </cell>
          <cell r="C14" t="str">
            <v>32t級　普通</v>
          </cell>
          <cell r="D14" t="str">
            <v>排ｶﾞｽ対策型第一次</v>
          </cell>
          <cell r="E14" t="str">
            <v>時間</v>
          </cell>
          <cell r="F14">
            <v>10700</v>
          </cell>
          <cell r="G14" t="str">
            <v>0101015</v>
          </cell>
          <cell r="H14" t="str">
            <v>機損P.5-1</v>
          </cell>
          <cell r="I14" t="str">
            <v>0101015</v>
          </cell>
          <cell r="J14" t="str">
            <v>機損P.5-1</v>
          </cell>
          <cell r="K14" t="str">
            <v>機損P.5-1</v>
          </cell>
        </row>
        <row r="15">
          <cell r="A15" t="str">
            <v>K10151</v>
          </cell>
          <cell r="B15" t="str">
            <v>ﾌﾞﾙﾄﾞｰｻﾞ損料</v>
          </cell>
          <cell r="C15" t="str">
            <v>32t級　普通</v>
          </cell>
          <cell r="D15" t="str">
            <v>排ｶﾞｽ対策型第一次</v>
          </cell>
          <cell r="E15" t="str">
            <v>供用日</v>
          </cell>
          <cell r="F15">
            <v>42600</v>
          </cell>
          <cell r="G15" t="str">
            <v>0101015</v>
          </cell>
          <cell r="H15" t="str">
            <v>機損P.5-1</v>
          </cell>
          <cell r="I15" t="str">
            <v>0101015</v>
          </cell>
          <cell r="J15" t="str">
            <v>機損P.5-1</v>
          </cell>
          <cell r="K15" t="str">
            <v>機損P.5-1</v>
          </cell>
        </row>
        <row r="16">
          <cell r="A16" t="str">
            <v>K1018</v>
          </cell>
          <cell r="B16" t="str">
            <v>空気圧縮機損料</v>
          </cell>
          <cell r="C16" t="str">
            <v>空気圧縮機5ｍ3/min</v>
          </cell>
          <cell r="D16" t="str">
            <v>日</v>
          </cell>
          <cell r="E16">
            <v>4770</v>
          </cell>
          <cell r="F16" t="str">
            <v>1201018</v>
          </cell>
          <cell r="G16" t="str">
            <v>機損P.5-109</v>
          </cell>
          <cell r="H16">
            <v>4770</v>
          </cell>
          <cell r="I16" t="str">
            <v>1201018</v>
          </cell>
          <cell r="J16" t="str">
            <v>機損P.5-109</v>
          </cell>
          <cell r="K16" t="str">
            <v>機損P.5-109</v>
          </cell>
        </row>
        <row r="17">
          <cell r="A17" t="str">
            <v>K10221</v>
          </cell>
          <cell r="B17" t="str">
            <v>ｺﾝｸﾘｰﾄｶｯﾀ損料</v>
          </cell>
          <cell r="C17" t="str">
            <v>油圧走行式 ブレード径45～56cm</v>
          </cell>
          <cell r="D17" t="str">
            <v>供用日</v>
          </cell>
          <cell r="E17">
            <v>2430</v>
          </cell>
          <cell r="F17" t="str">
            <v>1121022</v>
          </cell>
          <cell r="G17" t="str">
            <v>機損P.5-108</v>
          </cell>
          <cell r="H17">
            <v>2430</v>
          </cell>
          <cell r="I17" t="str">
            <v>1121022</v>
          </cell>
          <cell r="J17" t="str">
            <v>機損P.5-108</v>
          </cell>
          <cell r="K17" t="str">
            <v>機損P.5-108</v>
          </cell>
        </row>
        <row r="18">
          <cell r="A18" t="str">
            <v>K1027</v>
          </cell>
          <cell r="B18" t="str">
            <v>ﾌﾞﾙﾄﾞｰｻﾞ損料</v>
          </cell>
          <cell r="C18" t="str">
            <v>16t級　湿地</v>
          </cell>
          <cell r="D18" t="str">
            <v>排ｶﾞｽ対策型第一次</v>
          </cell>
          <cell r="E18" t="str">
            <v>供用日</v>
          </cell>
          <cell r="F18">
            <v>22300</v>
          </cell>
          <cell r="G18" t="str">
            <v>0101028</v>
          </cell>
          <cell r="H18" t="str">
            <v>機損P.5-2</v>
          </cell>
          <cell r="I18" t="str">
            <v>0101028</v>
          </cell>
          <cell r="J18" t="str">
            <v>機損P.5-2</v>
          </cell>
          <cell r="K18" t="str">
            <v>機損P.5-2</v>
          </cell>
        </row>
        <row r="19">
          <cell r="A19" t="str">
            <v>K1028</v>
          </cell>
          <cell r="B19" t="str">
            <v>ﾌﾞﾙﾄﾞｰｻﾞ損料</v>
          </cell>
          <cell r="C19" t="str">
            <v>20t級　湿地</v>
          </cell>
          <cell r="D19" t="str">
            <v>排ｶﾞｽ対策型第一次</v>
          </cell>
          <cell r="E19" t="str">
            <v>時間</v>
          </cell>
          <cell r="F19">
            <v>6630</v>
          </cell>
          <cell r="G19" t="str">
            <v>0101028</v>
          </cell>
          <cell r="H19" t="str">
            <v>機損P.5-2</v>
          </cell>
          <cell r="I19" t="str">
            <v>0101028</v>
          </cell>
          <cell r="J19" t="str">
            <v>機損P.5-2</v>
          </cell>
          <cell r="K19" t="str">
            <v>機損P.5-2</v>
          </cell>
        </row>
        <row r="20">
          <cell r="A20" t="str">
            <v>K10281</v>
          </cell>
          <cell r="B20" t="str">
            <v>ﾌﾞﾙﾄﾞｰｻﾞ損料</v>
          </cell>
          <cell r="C20" t="str">
            <v>20t級　湿地</v>
          </cell>
          <cell r="D20" t="str">
            <v>排ｶﾞｽ対策型第一次</v>
          </cell>
          <cell r="E20" t="str">
            <v>供用日</v>
          </cell>
          <cell r="F20">
            <v>26300</v>
          </cell>
          <cell r="G20" t="str">
            <v>0101028</v>
          </cell>
          <cell r="H20" t="str">
            <v>機損P.5-2</v>
          </cell>
          <cell r="I20" t="str">
            <v>0101028</v>
          </cell>
          <cell r="J20" t="str">
            <v>機損P.5-2</v>
          </cell>
          <cell r="K20" t="str">
            <v>機損P.5-2</v>
          </cell>
        </row>
        <row r="21">
          <cell r="A21" t="str">
            <v>K1045</v>
          </cell>
          <cell r="B21" t="str">
            <v>ﾌﾞﾙﾄﾞｰｻﾞ損料</v>
          </cell>
          <cell r="C21" t="str">
            <v>32t級　ﾘｯﾊﾟ装置付</v>
          </cell>
          <cell r="D21" t="str">
            <v>排ｶﾞｽ対策型第一次</v>
          </cell>
          <cell r="E21" t="str">
            <v>時間</v>
          </cell>
          <cell r="F21">
            <v>11600</v>
          </cell>
          <cell r="G21" t="str">
            <v>0101045</v>
          </cell>
          <cell r="H21" t="str">
            <v>機損P.5-3</v>
          </cell>
          <cell r="I21" t="str">
            <v>0101045</v>
          </cell>
          <cell r="J21" t="str">
            <v>機損P.5-3</v>
          </cell>
          <cell r="K21" t="str">
            <v>機損P.5-3</v>
          </cell>
        </row>
        <row r="22">
          <cell r="A22" t="str">
            <v>K10451</v>
          </cell>
          <cell r="B22" t="str">
            <v>ﾌﾞﾙﾄﾞｰｻﾞ損料</v>
          </cell>
          <cell r="C22" t="str">
            <v>32t級　ﾘｯﾊﾟ装置付</v>
          </cell>
          <cell r="D22" t="str">
            <v>排ｶﾞｽ対策型第一次</v>
          </cell>
          <cell r="E22" t="str">
            <v>供用日</v>
          </cell>
          <cell r="F22">
            <v>46200</v>
          </cell>
          <cell r="G22" t="str">
            <v>0101045</v>
          </cell>
          <cell r="H22" t="str">
            <v>機損P.5-3</v>
          </cell>
          <cell r="I22" t="str">
            <v>0101045</v>
          </cell>
          <cell r="J22" t="str">
            <v>機損P.5-3</v>
          </cell>
          <cell r="K22" t="str">
            <v>機損P.5-3</v>
          </cell>
        </row>
        <row r="23">
          <cell r="A23" t="str">
            <v>K2004</v>
          </cell>
          <cell r="B23" t="str">
            <v>スタビライザ損料</v>
          </cell>
          <cell r="C23" t="str">
            <v>処理深さ0.6m</v>
          </cell>
          <cell r="D23" t="str">
            <v>処理幅2.0m</v>
          </cell>
          <cell r="E23" t="str">
            <v>供用日</v>
          </cell>
          <cell r="F23">
            <v>157000</v>
          </cell>
          <cell r="G23" t="str">
            <v>0702004</v>
          </cell>
          <cell r="H23" t="str">
            <v>機損P.5-89</v>
          </cell>
          <cell r="I23" t="str">
            <v>H20</v>
          </cell>
          <cell r="J23" t="str">
            <v>0702004</v>
          </cell>
          <cell r="K23" t="str">
            <v>機損P.5-89</v>
          </cell>
          <cell r="L23" t="str">
            <v>H20</v>
          </cell>
        </row>
        <row r="24">
          <cell r="A24" t="str">
            <v>K20061</v>
          </cell>
          <cell r="B24" t="str">
            <v>タイヤローラー損料</v>
          </cell>
          <cell r="C24" t="str">
            <v>8～20ｔ</v>
          </cell>
          <cell r="D24" t="str">
            <v>排対型第一次</v>
          </cell>
          <cell r="E24" t="str">
            <v>供用日</v>
          </cell>
          <cell r="F24">
            <v>11200</v>
          </cell>
          <cell r="G24" t="str">
            <v>0802006</v>
          </cell>
          <cell r="H24" t="str">
            <v>機損P.5-91</v>
          </cell>
          <cell r="I24" t="str">
            <v>H20</v>
          </cell>
          <cell r="J24" t="str">
            <v>0802006</v>
          </cell>
          <cell r="K24" t="str">
            <v>機損P.5-91</v>
          </cell>
          <cell r="L24" t="str">
            <v>H20</v>
          </cell>
        </row>
        <row r="25">
          <cell r="A25" t="str">
            <v>K2013</v>
          </cell>
          <cell r="B25" t="str">
            <v>ｸﾚｰﾝ装置付 ﾄﾗｯｸ損料</v>
          </cell>
          <cell r="C25" t="str">
            <v>4t積 2.9t吊</v>
          </cell>
          <cell r="D25" t="str">
            <v>時間</v>
          </cell>
          <cell r="E25">
            <v>2040</v>
          </cell>
          <cell r="F25" t="str">
            <v>0302013</v>
          </cell>
          <cell r="G25" t="str">
            <v>機損P.5-19</v>
          </cell>
          <cell r="H25">
            <v>2040</v>
          </cell>
          <cell r="I25" t="str">
            <v>0302013</v>
          </cell>
          <cell r="J25" t="str">
            <v>機損P.5-19</v>
          </cell>
          <cell r="K25" t="str">
            <v>機損P.5-19</v>
          </cell>
        </row>
        <row r="26">
          <cell r="A26" t="str">
            <v>K2028</v>
          </cell>
          <cell r="B26" t="str">
            <v>ﾊﾞｯｸﾎｳ損料</v>
          </cell>
          <cell r="C26" t="str">
            <v>山積0.45m3(平積0.35m3）</v>
          </cell>
          <cell r="D26" t="str">
            <v>ｸﾛｰﾗ型　排ｶﾞｽ対策型第一次</v>
          </cell>
          <cell r="E26" t="str">
            <v>時間</v>
          </cell>
          <cell r="F26">
            <v>2660</v>
          </cell>
          <cell r="G26" t="str">
            <v>0202028</v>
          </cell>
          <cell r="H26" t="str">
            <v>機損P.5-10</v>
          </cell>
          <cell r="I26" t="str">
            <v>H20</v>
          </cell>
          <cell r="J26" t="str">
            <v>0202028</v>
          </cell>
          <cell r="K26" t="str">
            <v>機損P.5-10</v>
          </cell>
          <cell r="L26" t="str">
            <v>H20</v>
          </cell>
        </row>
        <row r="27">
          <cell r="A27" t="str">
            <v>K20281</v>
          </cell>
          <cell r="B27" t="str">
            <v>ﾊﾞｯｸﾎｳ損料</v>
          </cell>
          <cell r="C27" t="str">
            <v>山積0.45m3(平積0.35m3）</v>
          </cell>
          <cell r="D27" t="str">
            <v>ｸﾛｰﾗ型　排ｶﾞｽ対策型第一次</v>
          </cell>
          <cell r="E27" t="str">
            <v>供用日</v>
          </cell>
          <cell r="F27">
            <v>10400</v>
          </cell>
          <cell r="G27" t="str">
            <v>0202028</v>
          </cell>
          <cell r="H27" t="str">
            <v>機損P.5-10</v>
          </cell>
          <cell r="I27" t="str">
            <v>H20</v>
          </cell>
          <cell r="J27" t="str">
            <v>0202028</v>
          </cell>
          <cell r="K27" t="str">
            <v>機損P.5-10</v>
          </cell>
          <cell r="L27" t="str">
            <v>H20</v>
          </cell>
        </row>
        <row r="28">
          <cell r="A28" t="str">
            <v>K2062</v>
          </cell>
          <cell r="B28" t="str">
            <v>ﾊﾞｯｸﾎｳ損料</v>
          </cell>
          <cell r="C28" t="str">
            <v>山積0.45m3(平積0.35m3）2.9t吊</v>
          </cell>
          <cell r="D28" t="str">
            <v>ｸﾛｰﾗ型　排ｶﾞｽ対策型第一次</v>
          </cell>
          <cell r="E28" t="str">
            <v>供用日</v>
          </cell>
          <cell r="F28">
            <v>11300</v>
          </cell>
          <cell r="G28" t="str">
            <v>0202062</v>
          </cell>
          <cell r="H28" t="str">
            <v>機損P.5-13</v>
          </cell>
          <cell r="I28" t="str">
            <v>H20</v>
          </cell>
          <cell r="J28" t="str">
            <v>0202062</v>
          </cell>
          <cell r="K28" t="str">
            <v>機損P.5-13</v>
          </cell>
          <cell r="L28" t="str">
            <v>H20</v>
          </cell>
        </row>
        <row r="29">
          <cell r="A29" t="str">
            <v>K2031</v>
          </cell>
          <cell r="B29" t="str">
            <v>ﾊﾞｯｸﾎｳ損料</v>
          </cell>
          <cell r="C29" t="str">
            <v>山積0.8m3(平積0.6m3）</v>
          </cell>
          <cell r="D29" t="str">
            <v>ｸﾛｰﾗ型　排ｶﾞｽ対策型第一次</v>
          </cell>
          <cell r="E29" t="str">
            <v>時間</v>
          </cell>
          <cell r="F29">
            <v>4610</v>
          </cell>
          <cell r="G29" t="str">
            <v>0202031</v>
          </cell>
          <cell r="H29" t="str">
            <v>機損P.5-11</v>
          </cell>
          <cell r="I29" t="str">
            <v>H20</v>
          </cell>
          <cell r="J29" t="str">
            <v>0202031</v>
          </cell>
          <cell r="K29" t="str">
            <v>機損P.5-11</v>
          </cell>
          <cell r="L29" t="str">
            <v>H20</v>
          </cell>
        </row>
        <row r="30">
          <cell r="A30" t="str">
            <v>K20311</v>
          </cell>
          <cell r="B30" t="str">
            <v>ﾊﾞｯｸﾎｳ損料</v>
          </cell>
          <cell r="C30" t="str">
            <v>山積0.8m3(平積0.6m3）</v>
          </cell>
          <cell r="D30" t="str">
            <v>ｸﾛｰﾗ型　排ｶﾞｽ対策型第一次</v>
          </cell>
          <cell r="E30" t="str">
            <v>供用日</v>
          </cell>
          <cell r="F30">
            <v>18100</v>
          </cell>
          <cell r="G30" t="str">
            <v>0202031</v>
          </cell>
          <cell r="H30" t="str">
            <v>機損P.5-11</v>
          </cell>
          <cell r="I30" t="str">
            <v>H20</v>
          </cell>
          <cell r="J30" t="str">
            <v>0202031</v>
          </cell>
          <cell r="K30" t="str">
            <v>機損P.5-11</v>
          </cell>
          <cell r="L30" t="str">
            <v>H20</v>
          </cell>
        </row>
        <row r="31">
          <cell r="A31" t="str">
            <v>K2034</v>
          </cell>
          <cell r="B31" t="str">
            <v>ﾊﾞｯｸﾎｳ損料</v>
          </cell>
          <cell r="C31" t="str">
            <v>山積1.4m3(平積1.0m3）</v>
          </cell>
          <cell r="D31" t="str">
            <v>ｸﾛｰﾗ型　排ｶﾞｽ対策型第一次</v>
          </cell>
          <cell r="E31" t="str">
            <v>時間</v>
          </cell>
          <cell r="F31">
            <v>6980</v>
          </cell>
          <cell r="G31" t="str">
            <v>0202034</v>
          </cell>
          <cell r="H31" t="str">
            <v>機損P.5-9</v>
          </cell>
          <cell r="I31" t="str">
            <v>0202034</v>
          </cell>
          <cell r="J31" t="str">
            <v>機損P.5-9</v>
          </cell>
          <cell r="K31" t="str">
            <v>機損P.5-9</v>
          </cell>
        </row>
        <row r="32">
          <cell r="A32" t="str">
            <v>K20341</v>
          </cell>
          <cell r="B32" t="str">
            <v>ﾊﾞｯｸﾎｳ損料</v>
          </cell>
          <cell r="C32" t="str">
            <v>山積1.4m3(平積1.0m3）</v>
          </cell>
          <cell r="D32" t="str">
            <v>ｸﾛｰﾗ型　排ｶﾞｽ対策型第一次</v>
          </cell>
          <cell r="E32" t="str">
            <v>供用日</v>
          </cell>
          <cell r="F32">
            <v>28500</v>
          </cell>
          <cell r="G32" t="str">
            <v>0202034</v>
          </cell>
          <cell r="H32" t="str">
            <v>機損P.5-9</v>
          </cell>
          <cell r="I32" t="str">
            <v>0202034</v>
          </cell>
          <cell r="J32" t="str">
            <v>機損P.5-9</v>
          </cell>
          <cell r="K32" t="str">
            <v>機損P.5-9</v>
          </cell>
        </row>
        <row r="33">
          <cell r="A33" t="str">
            <v>K2064</v>
          </cell>
          <cell r="B33" t="str">
            <v>クレーン機能付バックホウ損料</v>
          </cell>
          <cell r="C33" t="str">
            <v>山積0.8m3(平積0.6m3）2.9t吊</v>
          </cell>
          <cell r="D33" t="str">
            <v>ｸﾛｰﾗ型　排ｶﾞｽ対策型第一次</v>
          </cell>
          <cell r="E33" t="str">
            <v>時間</v>
          </cell>
          <cell r="F33">
            <v>4820</v>
          </cell>
          <cell r="G33" t="str">
            <v>0202034</v>
          </cell>
          <cell r="H33" t="str">
            <v>機損P.5-11</v>
          </cell>
          <cell r="I33" t="str">
            <v>0202034</v>
          </cell>
          <cell r="J33" t="str">
            <v>機損P.5-11</v>
          </cell>
          <cell r="K33" t="str">
            <v>機損P.5-11</v>
          </cell>
        </row>
        <row r="34">
          <cell r="A34" t="str">
            <v>K20641</v>
          </cell>
          <cell r="B34" t="str">
            <v>クレーン機能付バックホウ損料</v>
          </cell>
          <cell r="C34" t="str">
            <v>山積0.8m3(平積0.6m3）2.9t吊</v>
          </cell>
          <cell r="D34" t="str">
            <v>ｸﾛｰﾗ型　排ｶﾞｽ対策型第一次</v>
          </cell>
          <cell r="E34" t="str">
            <v>供用日</v>
          </cell>
          <cell r="F34">
            <v>19700</v>
          </cell>
          <cell r="G34" t="str">
            <v>0202034</v>
          </cell>
          <cell r="H34" t="str">
            <v>機損P.5-11</v>
          </cell>
          <cell r="I34" t="str">
            <v>0202034</v>
          </cell>
          <cell r="J34" t="str">
            <v>機損P.5-11</v>
          </cell>
          <cell r="K34" t="str">
            <v>機損P.5-11</v>
          </cell>
        </row>
        <row r="35">
          <cell r="A35" t="str">
            <v>K2515</v>
          </cell>
          <cell r="B35" t="str">
            <v>タイヤ損耗費及び修理費</v>
          </cell>
          <cell r="C35" t="str">
            <v>10ﾀﾞﾝﾌﾟ良好</v>
          </cell>
          <cell r="D35" t="str">
            <v>時間</v>
          </cell>
          <cell r="E35">
            <v>177</v>
          </cell>
          <cell r="F35" t="str">
            <v>K2515</v>
          </cell>
          <cell r="G35" t="str">
            <v>資単P.205</v>
          </cell>
          <cell r="H35">
            <v>177</v>
          </cell>
          <cell r="I35" t="str">
            <v>K2515</v>
          </cell>
          <cell r="J35" t="str">
            <v>資単P.205</v>
          </cell>
          <cell r="K35" t="str">
            <v>資単P.205</v>
          </cell>
        </row>
        <row r="36">
          <cell r="A36" t="str">
            <v>K2545</v>
          </cell>
          <cell r="B36" t="str">
            <v>タイヤ損耗費及び修理費</v>
          </cell>
          <cell r="C36" t="str">
            <v>10ﾀﾞﾝﾌﾟ良好</v>
          </cell>
          <cell r="D36" t="str">
            <v>供用日</v>
          </cell>
          <cell r="E36">
            <v>857</v>
          </cell>
          <cell r="F36" t="str">
            <v>K2545</v>
          </cell>
          <cell r="G36" t="str">
            <v>資単P.206</v>
          </cell>
          <cell r="H36">
            <v>857</v>
          </cell>
          <cell r="I36" t="str">
            <v>K2545</v>
          </cell>
          <cell r="J36" t="str">
            <v>資単P.206</v>
          </cell>
          <cell r="K36" t="str">
            <v>資単P.206</v>
          </cell>
        </row>
        <row r="37">
          <cell r="A37" t="str">
            <v>K3015</v>
          </cell>
          <cell r="B37" t="str">
            <v>ピックハンマー損料</v>
          </cell>
          <cell r="C37" t="str">
            <v>7.5kg級</v>
          </cell>
          <cell r="D37" t="str">
            <v>日</v>
          </cell>
          <cell r="E37">
            <v>127</v>
          </cell>
          <cell r="F37" t="str">
            <v>0603015</v>
          </cell>
          <cell r="G37" t="str">
            <v>機損P.5-72</v>
          </cell>
          <cell r="H37">
            <v>127</v>
          </cell>
          <cell r="I37" t="str">
            <v>0603015</v>
          </cell>
          <cell r="J37" t="str">
            <v>機損P.5-72</v>
          </cell>
          <cell r="K37" t="str">
            <v>機損P.5-72</v>
          </cell>
        </row>
        <row r="38">
          <cell r="A38" t="str">
            <v>K30251</v>
          </cell>
          <cell r="B38" t="str">
            <v>ｱｽﾌｧﾙﾄﾌｨｨﾆｯｼｬ損料</v>
          </cell>
          <cell r="C38" t="str">
            <v>ホイール型2.4～6.0ｍ</v>
          </cell>
          <cell r="D38" t="str">
            <v>供用日</v>
          </cell>
          <cell r="E38">
            <v>39800</v>
          </cell>
          <cell r="F38">
            <v>1003025</v>
          </cell>
          <cell r="G38" t="str">
            <v>機損P.5-101</v>
          </cell>
          <cell r="H38" t="str">
            <v>H20</v>
          </cell>
          <cell r="I38">
            <v>1003025</v>
          </cell>
          <cell r="J38" t="str">
            <v>機損P.5-101</v>
          </cell>
          <cell r="K38" t="str">
            <v>H20</v>
          </cell>
          <cell r="L38" t="str">
            <v>H20</v>
          </cell>
        </row>
        <row r="39">
          <cell r="A39" t="str">
            <v>K40011</v>
          </cell>
          <cell r="B39" t="str">
            <v>振動ローラ損料</v>
          </cell>
          <cell r="C39" t="str">
            <v>ﾊﾝﾄﾞｶﾞｲﾄﾞ式　0.5～0.6t</v>
          </cell>
          <cell r="D39" t="str">
            <v>供用日</v>
          </cell>
          <cell r="E39">
            <v>1330</v>
          </cell>
          <cell r="F39" t="str">
            <v>0804001</v>
          </cell>
          <cell r="G39" t="str">
            <v>機損P.5-92</v>
          </cell>
          <cell r="H39" t="str">
            <v>H20</v>
          </cell>
          <cell r="I39" t="str">
            <v>0804001</v>
          </cell>
          <cell r="J39" t="str">
            <v>機損P.5-92</v>
          </cell>
          <cell r="K39" t="str">
            <v>H20</v>
          </cell>
          <cell r="L39" t="str">
            <v>H20</v>
          </cell>
        </row>
        <row r="40">
          <cell r="A40" t="str">
            <v>K40021</v>
          </cell>
          <cell r="B40" t="str">
            <v>振動ローラ損料</v>
          </cell>
          <cell r="C40" t="str">
            <v>ﾊﾝﾄﾞｶﾞｲﾄﾞ式　0.8～1.1t</v>
          </cell>
          <cell r="D40" t="str">
            <v>供用日</v>
          </cell>
          <cell r="E40">
            <v>1590</v>
          </cell>
          <cell r="F40" t="str">
            <v>0804002</v>
          </cell>
          <cell r="G40" t="str">
            <v>機損P.5-92</v>
          </cell>
          <cell r="H40" t="str">
            <v>H20</v>
          </cell>
          <cell r="I40" t="str">
            <v>0804002</v>
          </cell>
          <cell r="J40" t="str">
            <v>機損P.5-92</v>
          </cell>
          <cell r="K40" t="str">
            <v>H20</v>
          </cell>
          <cell r="L40" t="str">
            <v>H20</v>
          </cell>
        </row>
        <row r="41">
          <cell r="A41" t="str">
            <v>K4009</v>
          </cell>
          <cell r="B41" t="str">
            <v>汚泥吸排車</v>
          </cell>
          <cell r="C41" t="str">
            <v>8ｔ車</v>
          </cell>
          <cell r="D41" t="str">
            <v>供用日</v>
          </cell>
          <cell r="E41">
            <v>40900</v>
          </cell>
          <cell r="F41" t="str">
            <v>0524009</v>
          </cell>
          <cell r="G41" t="str">
            <v>機損P.5-61</v>
          </cell>
          <cell r="H41">
            <v>40900</v>
          </cell>
          <cell r="I41" t="str">
            <v>0524009</v>
          </cell>
          <cell r="J41" t="str">
            <v>機損P.5-61</v>
          </cell>
          <cell r="K41" t="str">
            <v>機損P.5-61</v>
          </cell>
        </row>
        <row r="42">
          <cell r="A42" t="str">
            <v>K40201</v>
          </cell>
          <cell r="B42" t="str">
            <v>振動ローラ損料</v>
          </cell>
          <cell r="C42" t="str">
            <v>搭乗式ｺﾝﾊﾞｲﾝﾄﾞ型3～4ｔ</v>
          </cell>
          <cell r="D42" t="str">
            <v>排対型第一次</v>
          </cell>
          <cell r="E42" t="str">
            <v>供用日</v>
          </cell>
          <cell r="F42">
            <v>5610</v>
          </cell>
          <cell r="G42" t="str">
            <v>0804020</v>
          </cell>
          <cell r="H42" t="str">
            <v>機損P.5-93</v>
          </cell>
          <cell r="I42" t="str">
            <v>H20</v>
          </cell>
          <cell r="J42" t="str">
            <v>0804020</v>
          </cell>
          <cell r="K42" t="str">
            <v>機損P.5-93</v>
          </cell>
          <cell r="L42" t="str">
            <v>H20</v>
          </cell>
        </row>
        <row r="43">
          <cell r="A43" t="str">
            <v>K60011</v>
          </cell>
          <cell r="B43" t="str">
            <v xml:space="preserve">タンパ損料 </v>
          </cell>
          <cell r="C43" t="str">
            <v>自動 60～80kg</v>
          </cell>
          <cell r="D43" t="str">
            <v>供用日</v>
          </cell>
          <cell r="E43">
            <v>536</v>
          </cell>
          <cell r="F43" t="str">
            <v>0806001</v>
          </cell>
          <cell r="G43" t="str">
            <v>機損P.5-94</v>
          </cell>
          <cell r="H43" t="str">
            <v>H20</v>
          </cell>
          <cell r="I43" t="str">
            <v>0806001</v>
          </cell>
          <cell r="J43" t="str">
            <v>機損P.5-94</v>
          </cell>
          <cell r="K43" t="str">
            <v>H20</v>
          </cell>
          <cell r="L43" t="str">
            <v>H20</v>
          </cell>
        </row>
        <row r="44">
          <cell r="A44" t="str">
            <v>K70011</v>
          </cell>
          <cell r="B44" t="str">
            <v xml:space="preserve">振動コンパクタ損料 </v>
          </cell>
          <cell r="C44" t="str">
            <v>40～60kg</v>
          </cell>
          <cell r="D44" t="str">
            <v>供用日</v>
          </cell>
          <cell r="E44">
            <v>336</v>
          </cell>
          <cell r="F44" t="str">
            <v>0807001</v>
          </cell>
          <cell r="G44" t="str">
            <v>機損P.5-95</v>
          </cell>
          <cell r="H44" t="str">
            <v>H20</v>
          </cell>
          <cell r="I44" t="str">
            <v>0807001</v>
          </cell>
          <cell r="J44" t="str">
            <v>機損P.5-95</v>
          </cell>
          <cell r="K44" t="str">
            <v>H20</v>
          </cell>
          <cell r="L44" t="str">
            <v>H20</v>
          </cell>
        </row>
        <row r="47">
          <cell r="A47" t="str">
            <v>施工単価</v>
          </cell>
        </row>
        <row r="48">
          <cell r="A48" t="str">
            <v>S1030</v>
          </cell>
          <cell r="B48" t="str">
            <v>ブルトーザ運転</v>
          </cell>
          <cell r="C48" t="str">
            <v>普通15t級（13～16t）</v>
          </cell>
          <cell r="D48" t="str">
            <v>　排ｶﾞｽ対策型第一次</v>
          </cell>
          <cell r="E48" t="str">
            <v>日</v>
          </cell>
          <cell r="F48">
            <v>11780</v>
          </cell>
          <cell r="G48" t="str">
            <v>S1030</v>
          </cell>
          <cell r="H48">
            <v>11780</v>
          </cell>
          <cell r="I48" t="str">
            <v>S1030</v>
          </cell>
          <cell r="K48" t="str">
            <v>S1030</v>
          </cell>
        </row>
        <row r="49">
          <cell r="A49" t="str">
            <v>S1032-1</v>
          </cell>
          <cell r="B49" t="str">
            <v>ダンプトラック運転</v>
          </cell>
          <cell r="C49" t="str">
            <v>10t積</v>
          </cell>
          <cell r="D49" t="str">
            <v>日</v>
          </cell>
          <cell r="E49">
            <v>44790</v>
          </cell>
          <cell r="F49" t="str">
            <v>S1032-1</v>
          </cell>
          <cell r="G49" t="str">
            <v>日</v>
          </cell>
          <cell r="H49">
            <v>44790</v>
          </cell>
          <cell r="I49" t="str">
            <v>S1032-1</v>
          </cell>
          <cell r="K49" t="str">
            <v>S1032-1</v>
          </cell>
        </row>
        <row r="50">
          <cell r="A50" t="str">
            <v>S1032-2</v>
          </cell>
          <cell r="B50" t="str">
            <v>ダンプトラック運転</v>
          </cell>
          <cell r="C50" t="str">
            <v>2t積</v>
          </cell>
          <cell r="D50" t="str">
            <v>日</v>
          </cell>
          <cell r="E50">
            <v>23000</v>
          </cell>
          <cell r="F50" t="str">
            <v>S1032-2</v>
          </cell>
          <cell r="G50" t="str">
            <v>日</v>
          </cell>
          <cell r="H50">
            <v>23000</v>
          </cell>
          <cell r="I50" t="str">
            <v>S1032-2</v>
          </cell>
          <cell r="K50" t="str">
            <v>S1032-2</v>
          </cell>
        </row>
        <row r="51">
          <cell r="A51" t="str">
            <v>S1035-1</v>
          </cell>
          <cell r="B51" t="str">
            <v>モーターグレーダ運転</v>
          </cell>
          <cell r="C51" t="str">
            <v>3.1m級</v>
          </cell>
          <cell r="D51" t="str">
            <v>日</v>
          </cell>
          <cell r="E51">
            <v>49380</v>
          </cell>
          <cell r="F51" t="str">
            <v>S1035-1</v>
          </cell>
          <cell r="G51" t="str">
            <v>日</v>
          </cell>
          <cell r="H51">
            <v>49380</v>
          </cell>
          <cell r="I51" t="str">
            <v>S1035-1</v>
          </cell>
          <cell r="K51" t="str">
            <v>S1035-1</v>
          </cell>
        </row>
        <row r="52">
          <cell r="A52" t="str">
            <v>S1035-2</v>
          </cell>
          <cell r="B52" t="str">
            <v>モーターグレーダ運転</v>
          </cell>
          <cell r="C52" t="str">
            <v>3.1m級</v>
          </cell>
          <cell r="D52" t="str">
            <v>日</v>
          </cell>
          <cell r="E52">
            <v>44760</v>
          </cell>
          <cell r="F52" t="str">
            <v>S1035-2</v>
          </cell>
          <cell r="G52" t="str">
            <v>日</v>
          </cell>
          <cell r="H52">
            <v>44760</v>
          </cell>
          <cell r="I52" t="str">
            <v>S1035-2</v>
          </cell>
          <cell r="K52" t="str">
            <v>S1035-2</v>
          </cell>
        </row>
        <row r="53">
          <cell r="A53" t="str">
            <v>S1036-1</v>
          </cell>
          <cell r="B53" t="str">
            <v>マカダムローラ運転</v>
          </cell>
          <cell r="C53" t="str">
            <v>10～12t</v>
          </cell>
          <cell r="D53" t="str">
            <v>排ガス対策型</v>
          </cell>
          <cell r="E53" t="str">
            <v>日</v>
          </cell>
          <cell r="F53">
            <v>38000</v>
          </cell>
          <cell r="G53" t="str">
            <v>S1036-1</v>
          </cell>
          <cell r="H53">
            <v>38000</v>
          </cell>
          <cell r="I53" t="str">
            <v>S1036-1</v>
          </cell>
          <cell r="K53" t="str">
            <v>S1036-1</v>
          </cell>
        </row>
        <row r="54">
          <cell r="A54" t="str">
            <v>S1036-2</v>
          </cell>
          <cell r="B54" t="str">
            <v>マカダムローラ運転</v>
          </cell>
          <cell r="C54" t="str">
            <v>10～12t</v>
          </cell>
          <cell r="D54" t="str">
            <v>排ガス対策型</v>
          </cell>
          <cell r="E54" t="str">
            <v>日</v>
          </cell>
          <cell r="F54">
            <v>40590</v>
          </cell>
          <cell r="G54" t="str">
            <v>S1036-2</v>
          </cell>
          <cell r="H54">
            <v>40590</v>
          </cell>
          <cell r="I54" t="str">
            <v>S1036-2</v>
          </cell>
          <cell r="K54" t="str">
            <v>S1036-2</v>
          </cell>
        </row>
        <row r="55">
          <cell r="A55" t="str">
            <v>S1037-1</v>
          </cell>
          <cell r="B55" t="str">
            <v>タイヤローラ運転</v>
          </cell>
          <cell r="C55" t="str">
            <v>8～20t</v>
          </cell>
          <cell r="D55" t="str">
            <v>排ガス対策型</v>
          </cell>
          <cell r="E55" t="str">
            <v>日</v>
          </cell>
          <cell r="F55">
            <v>36910</v>
          </cell>
          <cell r="G55" t="str">
            <v>S1037-1</v>
          </cell>
          <cell r="H55">
            <v>36910</v>
          </cell>
          <cell r="I55" t="str">
            <v>S1037-1</v>
          </cell>
          <cell r="K55" t="str">
            <v>S1037-1</v>
          </cell>
        </row>
        <row r="56">
          <cell r="A56" t="str">
            <v>S1037-2</v>
          </cell>
          <cell r="B56" t="str">
            <v>タイヤローラ運転</v>
          </cell>
          <cell r="C56" t="str">
            <v>8～20t</v>
          </cell>
          <cell r="D56" t="str">
            <v>排ガス対策型</v>
          </cell>
          <cell r="E56" t="str">
            <v>日</v>
          </cell>
          <cell r="F56">
            <v>36240</v>
          </cell>
          <cell r="G56" t="str">
            <v>S1037-2</v>
          </cell>
          <cell r="H56">
            <v>36240</v>
          </cell>
          <cell r="I56" t="str">
            <v>S1037-2</v>
          </cell>
          <cell r="K56" t="str">
            <v>S1037-2</v>
          </cell>
        </row>
        <row r="57">
          <cell r="A57" t="str">
            <v>S1037-3</v>
          </cell>
          <cell r="B57" t="str">
            <v>タイヤローラ運転</v>
          </cell>
          <cell r="C57" t="str">
            <v>8～20t</v>
          </cell>
          <cell r="D57" t="str">
            <v>排ガス対策型</v>
          </cell>
          <cell r="E57" t="str">
            <v>日</v>
          </cell>
          <cell r="F57">
            <v>39960</v>
          </cell>
          <cell r="G57" t="str">
            <v>S1037-3</v>
          </cell>
          <cell r="H57">
            <v>39960</v>
          </cell>
          <cell r="I57" t="str">
            <v>S1037-3</v>
          </cell>
          <cell r="K57" t="str">
            <v>S1037-3</v>
          </cell>
        </row>
        <row r="58">
          <cell r="A58" t="str">
            <v>S1039</v>
          </cell>
          <cell r="B58" t="str">
            <v>アスファルトフィニッシャ運転</v>
          </cell>
          <cell r="C58" t="str">
            <v>2.4～6.0m</v>
          </cell>
          <cell r="D58" t="str">
            <v>ホイール型</v>
          </cell>
          <cell r="E58" t="str">
            <v>日</v>
          </cell>
          <cell r="F58">
            <v>94620</v>
          </cell>
          <cell r="G58" t="str">
            <v>S1039</v>
          </cell>
          <cell r="H58">
            <v>94620</v>
          </cell>
          <cell r="I58" t="str">
            <v>S1039</v>
          </cell>
          <cell r="K58" t="str">
            <v>S1039</v>
          </cell>
        </row>
        <row r="59">
          <cell r="A59" t="str">
            <v>S1040</v>
          </cell>
          <cell r="B59" t="str">
            <v>振動ローラ運転</v>
          </cell>
          <cell r="C59" t="str">
            <v>搭乗式コンバインド型3～4t</v>
          </cell>
          <cell r="D59" t="str">
            <v>排ガス対策型</v>
          </cell>
          <cell r="E59" t="str">
            <v>日</v>
          </cell>
          <cell r="F59">
            <v>27350</v>
          </cell>
          <cell r="G59" t="str">
            <v>S1040</v>
          </cell>
          <cell r="H59">
            <v>27350</v>
          </cell>
          <cell r="I59" t="str">
            <v>S1040</v>
          </cell>
          <cell r="K59" t="str">
            <v>S1040</v>
          </cell>
        </row>
        <row r="60">
          <cell r="A60" t="str">
            <v>S1041</v>
          </cell>
          <cell r="B60" t="str">
            <v>アスファルトカバー運転</v>
          </cell>
          <cell r="C60" t="str">
            <v>4.0～4.5m3/h</v>
          </cell>
          <cell r="D60" t="str">
            <v>日</v>
          </cell>
          <cell r="E60">
            <v>20730</v>
          </cell>
          <cell r="F60" t="str">
            <v>S1041</v>
          </cell>
          <cell r="G60" t="str">
            <v>日</v>
          </cell>
          <cell r="H60">
            <v>20730</v>
          </cell>
          <cell r="I60" t="str">
            <v>S1041</v>
          </cell>
          <cell r="K60" t="str">
            <v>S1041</v>
          </cell>
        </row>
        <row r="61">
          <cell r="A61" t="str">
            <v>S1046</v>
          </cell>
          <cell r="B61" t="str">
            <v>スタビライザ運転</v>
          </cell>
          <cell r="C61" t="str">
            <v>路庄改良用</v>
          </cell>
          <cell r="D61" t="str">
            <v>処理幅2m　処理深0.6m</v>
          </cell>
          <cell r="E61" t="str">
            <v>日</v>
          </cell>
          <cell r="F61">
            <v>439800</v>
          </cell>
          <cell r="G61" t="str">
            <v>S1046</v>
          </cell>
          <cell r="H61">
            <v>439800</v>
          </cell>
          <cell r="I61" t="str">
            <v>S1046</v>
          </cell>
          <cell r="K61" t="str">
            <v>S1046</v>
          </cell>
        </row>
        <row r="62">
          <cell r="A62" t="str">
            <v>S1055</v>
          </cell>
          <cell r="B62" t="str">
            <v>振動ローラ運転</v>
          </cell>
          <cell r="C62" t="str">
            <v>ハンドガイド式　0.8～1.1t</v>
          </cell>
          <cell r="D62" t="str">
            <v>日</v>
          </cell>
          <cell r="E62">
            <v>18540</v>
          </cell>
          <cell r="F62" t="str">
            <v>S1055</v>
          </cell>
          <cell r="G62" t="str">
            <v>日</v>
          </cell>
          <cell r="H62">
            <v>18540</v>
          </cell>
          <cell r="I62" t="str">
            <v>S1055</v>
          </cell>
          <cell r="K62" t="str">
            <v>S1055</v>
          </cell>
        </row>
        <row r="63">
          <cell r="A63" t="str">
            <v>S1180</v>
          </cell>
          <cell r="B63" t="str">
            <v>ブルトーザ運転</v>
          </cell>
          <cell r="C63" t="str">
            <v>普通21t級（24～26t）</v>
          </cell>
          <cell r="D63" t="str">
            <v>　排ｶﾞｽ対策型第一次</v>
          </cell>
          <cell r="E63" t="str">
            <v>日</v>
          </cell>
          <cell r="F63">
            <v>91740</v>
          </cell>
          <cell r="G63" t="str">
            <v>S1180</v>
          </cell>
          <cell r="H63">
            <v>91740</v>
          </cell>
          <cell r="I63" t="str">
            <v>S1180</v>
          </cell>
          <cell r="K63" t="str">
            <v>S1180</v>
          </cell>
        </row>
        <row r="64">
          <cell r="A64" t="str">
            <v>S1236</v>
          </cell>
          <cell r="B64" t="str">
            <v>タンパ運転</v>
          </cell>
          <cell r="C64" t="str">
            <v>60～100kg</v>
          </cell>
          <cell r="D64" t="str">
            <v>日</v>
          </cell>
          <cell r="E64">
            <v>16800</v>
          </cell>
          <cell r="F64" t="str">
            <v>S1236</v>
          </cell>
          <cell r="G64" t="str">
            <v>日</v>
          </cell>
          <cell r="H64">
            <v>16800</v>
          </cell>
          <cell r="I64" t="str">
            <v>S1236</v>
          </cell>
          <cell r="K64" t="str">
            <v>S1236</v>
          </cell>
        </row>
        <row r="65">
          <cell r="A65" t="str">
            <v>S1320-1</v>
          </cell>
          <cell r="B65" t="str">
            <v>バックホウ運転</v>
          </cell>
          <cell r="C65" t="str">
            <v>山積0.8m3(平積0.6m3）</v>
          </cell>
          <cell r="D65" t="str">
            <v>ｸﾛｰﾗ型　排ｶﾞｽ対策型第一次</v>
          </cell>
          <cell r="E65" t="str">
            <v>時間</v>
          </cell>
          <cell r="F65">
            <v>9118</v>
          </cell>
          <cell r="G65" t="str">
            <v>S1320-1</v>
          </cell>
          <cell r="H65">
            <v>9118</v>
          </cell>
          <cell r="I65" t="str">
            <v>S1320-1</v>
          </cell>
          <cell r="K65" t="str">
            <v>S1320-1</v>
          </cell>
        </row>
        <row r="66">
          <cell r="A66" t="str">
            <v>S1320-2</v>
          </cell>
          <cell r="B66" t="str">
            <v>バックホウ運転</v>
          </cell>
          <cell r="C66" t="str">
            <v>山積0.45m3(平積0.35m3）</v>
          </cell>
          <cell r="D66" t="str">
            <v>ｸﾛｰﾗ型　排ｶﾞｽ対策型第一次</v>
          </cell>
          <cell r="E66" t="str">
            <v>時間</v>
          </cell>
          <cell r="F66">
            <v>6411</v>
          </cell>
          <cell r="G66" t="str">
            <v>S1320-2</v>
          </cell>
          <cell r="H66">
            <v>6411</v>
          </cell>
          <cell r="I66" t="str">
            <v>S1320-2</v>
          </cell>
          <cell r="K66" t="str">
            <v>S1320-2</v>
          </cell>
        </row>
        <row r="67">
          <cell r="A67" t="str">
            <v>S1320-3</v>
          </cell>
          <cell r="B67" t="str">
            <v>バックホウ運転</v>
          </cell>
          <cell r="C67" t="str">
            <v>山積0.8m3(平積0.6m3）</v>
          </cell>
          <cell r="D67" t="str">
            <v>ｸﾛｰﾗ型　排ｶﾞｽ対策型第一次</v>
          </cell>
          <cell r="E67" t="str">
            <v>時間</v>
          </cell>
          <cell r="F67">
            <v>9278</v>
          </cell>
          <cell r="G67" t="str">
            <v>S1320-3</v>
          </cell>
          <cell r="H67">
            <v>9278</v>
          </cell>
          <cell r="I67" t="str">
            <v>S1320-3</v>
          </cell>
          <cell r="K67" t="str">
            <v>S1320-3</v>
          </cell>
        </row>
        <row r="68">
          <cell r="A68" t="str">
            <v>S1320-4</v>
          </cell>
          <cell r="B68" t="str">
            <v>バックホウ運転（クレーン機能付）</v>
          </cell>
          <cell r="C68" t="str">
            <v>山積0.45m3(平積0.35m3）2.9t吊</v>
          </cell>
          <cell r="D68" t="str">
            <v>ｸﾛｰﾗ型　排ｶﾞｽ対策型第一次</v>
          </cell>
          <cell r="E68" t="str">
            <v>時間</v>
          </cell>
          <cell r="F68">
            <v>6621</v>
          </cell>
          <cell r="G68" t="str">
            <v>S1320-4</v>
          </cell>
          <cell r="H68">
            <v>6621</v>
          </cell>
          <cell r="I68" t="str">
            <v>S1320-4</v>
          </cell>
          <cell r="K68" t="str">
            <v>S1320-4</v>
          </cell>
        </row>
        <row r="69">
          <cell r="A69" t="str">
            <v>S1329-1</v>
          </cell>
          <cell r="B69" t="str">
            <v>バックホウ運転</v>
          </cell>
          <cell r="C69" t="str">
            <v>山積0.8m3(平積0.6m3）</v>
          </cell>
          <cell r="D69" t="str">
            <v>ｸﾛｰﾗ型　排ｶﾞｽ対策型第一次</v>
          </cell>
          <cell r="E69" t="str">
            <v>日</v>
          </cell>
          <cell r="F69">
            <v>28530</v>
          </cell>
          <cell r="G69" t="str">
            <v>S1329-1</v>
          </cell>
          <cell r="H69">
            <v>28530</v>
          </cell>
          <cell r="I69" t="str">
            <v>S1329-1</v>
          </cell>
          <cell r="K69" t="str">
            <v>S1329-1</v>
          </cell>
        </row>
        <row r="70">
          <cell r="A70" t="str">
            <v>S1329-2</v>
          </cell>
          <cell r="B70" t="str">
            <v>バックホウ運転</v>
          </cell>
          <cell r="C70" t="str">
            <v>山積0.45m3(平積0.35m3）</v>
          </cell>
          <cell r="D70" t="str">
            <v>ｸﾛｰﾗ型　排ｶﾞｽ対策型第一次</v>
          </cell>
          <cell r="E70" t="str">
            <v>日</v>
          </cell>
          <cell r="F70">
            <v>41330</v>
          </cell>
          <cell r="G70" t="str">
            <v>S1329-2</v>
          </cell>
          <cell r="H70">
            <v>41330</v>
          </cell>
          <cell r="I70" t="str">
            <v>S1329-2</v>
          </cell>
          <cell r="K70" t="str">
            <v>S1329-2</v>
          </cell>
        </row>
        <row r="71">
          <cell r="A71" t="str">
            <v>S1534</v>
          </cell>
          <cell r="B71" t="str">
            <v>コンクリートポンプ車運転</v>
          </cell>
          <cell r="C71" t="str">
            <v>ブーム式</v>
          </cell>
          <cell r="D71" t="str">
            <v>90～110m3/ｈ</v>
          </cell>
          <cell r="E71" t="str">
            <v>時間</v>
          </cell>
          <cell r="F71">
            <v>12420</v>
          </cell>
          <cell r="G71" t="str">
            <v>S1534</v>
          </cell>
          <cell r="H71">
            <v>12420</v>
          </cell>
          <cell r="I71" t="str">
            <v>S1534</v>
          </cell>
          <cell r="K71" t="str">
            <v>S1534</v>
          </cell>
        </row>
        <row r="72">
          <cell r="A72" t="str">
            <v>S1610</v>
          </cell>
          <cell r="B72" t="str">
            <v>コンクリートカッタ運転</v>
          </cell>
          <cell r="C72" t="str">
            <v>ブレード径45～56cm</v>
          </cell>
          <cell r="D72" t="str">
            <v>走行式</v>
          </cell>
          <cell r="E72" t="str">
            <v>日</v>
          </cell>
          <cell r="F72">
            <v>19410</v>
          </cell>
          <cell r="G72" t="str">
            <v>S1610</v>
          </cell>
          <cell r="H72">
            <v>19410</v>
          </cell>
          <cell r="I72" t="str">
            <v>S1610</v>
          </cell>
          <cell r="K72" t="str">
            <v>S1610</v>
          </cell>
        </row>
        <row r="73">
          <cell r="A73" t="str">
            <v>S2011</v>
          </cell>
          <cell r="B73" t="str">
            <v>タンパ締固め</v>
          </cell>
          <cell r="C73" t="str">
            <v>60～100kg</v>
          </cell>
          <cell r="D73" t="str">
            <v>ｍ3</v>
          </cell>
          <cell r="E73">
            <v>19214</v>
          </cell>
          <cell r="F73" t="str">
            <v>S2011</v>
          </cell>
          <cell r="G73" t="str">
            <v>ｍ3</v>
          </cell>
          <cell r="H73">
            <v>19214</v>
          </cell>
          <cell r="I73" t="str">
            <v>S2011</v>
          </cell>
          <cell r="K73" t="str">
            <v>S2011</v>
          </cell>
        </row>
        <row r="74">
          <cell r="A74" t="str">
            <v>S3129-1</v>
          </cell>
          <cell r="B74" t="str">
            <v>バックホウ運転</v>
          </cell>
          <cell r="C74" t="str">
            <v>山積0.8m3(平積0.6m3）</v>
          </cell>
          <cell r="D74" t="str">
            <v>ｸﾛｰﾗ型　排ｶﾞｽ対策型第一次</v>
          </cell>
          <cell r="E74" t="str">
            <v>日</v>
          </cell>
          <cell r="F74">
            <v>55150</v>
          </cell>
          <cell r="G74" t="str">
            <v>S3129-1</v>
          </cell>
          <cell r="H74">
            <v>55150</v>
          </cell>
          <cell r="I74" t="str">
            <v>S3129-1</v>
          </cell>
          <cell r="K74" t="str">
            <v>S3129-1</v>
          </cell>
        </row>
        <row r="75">
          <cell r="A75" t="str">
            <v>S3129-2</v>
          </cell>
          <cell r="B75" t="str">
            <v>バックホウ運転</v>
          </cell>
          <cell r="C75" t="str">
            <v>山積1.4m3(平積1.0m3）</v>
          </cell>
          <cell r="D75" t="str">
            <v>ｸﾛｰﾗ型　排ｶﾞｽ対策型第一次</v>
          </cell>
          <cell r="E75" t="str">
            <v>日</v>
          </cell>
          <cell r="F75">
            <v>72560</v>
          </cell>
          <cell r="G75" t="str">
            <v>S3129-2</v>
          </cell>
          <cell r="H75">
            <v>72560</v>
          </cell>
          <cell r="I75" t="str">
            <v>S3129-2</v>
          </cell>
          <cell r="K75" t="str">
            <v>S3129-2</v>
          </cell>
        </row>
        <row r="76">
          <cell r="A76" t="str">
            <v>S3129-3</v>
          </cell>
          <cell r="B76" t="str">
            <v>バックホウ運転</v>
          </cell>
          <cell r="C76" t="str">
            <v>山積0.8m3(平積0.6m3）</v>
          </cell>
          <cell r="D76" t="str">
            <v>ｸﾛｰﾗ型　排ｶﾞｽ対策型第一次</v>
          </cell>
          <cell r="E76" t="str">
            <v>日</v>
          </cell>
          <cell r="F76">
            <v>55740</v>
          </cell>
          <cell r="G76" t="str">
            <v>S3129-3</v>
          </cell>
          <cell r="H76">
            <v>55740</v>
          </cell>
          <cell r="I76" t="str">
            <v>S3129-3</v>
          </cell>
          <cell r="K76" t="str">
            <v>S3129-3</v>
          </cell>
        </row>
        <row r="77">
          <cell r="A77" t="str">
            <v>S3129-4</v>
          </cell>
          <cell r="B77" t="str">
            <v>バックホウ運転</v>
          </cell>
          <cell r="C77" t="str">
            <v>山積0.45m3(平積0.35m3）</v>
          </cell>
          <cell r="D77" t="str">
            <v>ｸﾛｰﾗ型　排ｶﾞｽ対策型第一次</v>
          </cell>
          <cell r="E77" t="str">
            <v>日</v>
          </cell>
          <cell r="F77">
            <v>37100</v>
          </cell>
          <cell r="G77" t="str">
            <v>S3129-4</v>
          </cell>
          <cell r="H77">
            <v>37100</v>
          </cell>
          <cell r="I77" t="str">
            <v>S3129-4</v>
          </cell>
          <cell r="K77" t="str">
            <v>S3129-4</v>
          </cell>
        </row>
        <row r="78">
          <cell r="A78" t="str">
            <v>S3129-5</v>
          </cell>
          <cell r="B78" t="str">
            <v>クレーン機能付バックホウ運転</v>
          </cell>
          <cell r="C78" t="str">
            <v>山積0.45m3(平積0.35m3）2.9t吊</v>
          </cell>
          <cell r="D78" t="str">
            <v>ｸﾛｰﾗ型　排ｶﾞｽ対策型第一次</v>
          </cell>
          <cell r="E78" t="str">
            <v>日</v>
          </cell>
          <cell r="F78">
            <v>39430</v>
          </cell>
          <cell r="G78" t="str">
            <v>S3129-5</v>
          </cell>
          <cell r="H78">
            <v>39430</v>
          </cell>
          <cell r="I78" t="str">
            <v>S3129-5</v>
          </cell>
          <cell r="K78" t="str">
            <v>S3129-5</v>
          </cell>
        </row>
        <row r="79">
          <cell r="A79" t="str">
            <v>S4272</v>
          </cell>
          <cell r="B79" t="str">
            <v>ブルトーザ運転</v>
          </cell>
          <cell r="C79" t="str">
            <v>湿地16t級</v>
          </cell>
          <cell r="D79" t="str">
            <v>日</v>
          </cell>
          <cell r="E79">
            <v>64960</v>
          </cell>
          <cell r="F79" t="str">
            <v>S4272</v>
          </cell>
          <cell r="G79" t="str">
            <v>日</v>
          </cell>
          <cell r="H79">
            <v>64960</v>
          </cell>
          <cell r="I79" t="str">
            <v>S4272</v>
          </cell>
          <cell r="K79" t="str">
            <v>S4272</v>
          </cell>
        </row>
        <row r="80">
          <cell r="A80" t="str">
            <v>S5326</v>
          </cell>
          <cell r="B80" t="str">
            <v>トラッククレーン賃料</v>
          </cell>
          <cell r="C80" t="str">
            <v>4.9t吊</v>
          </cell>
          <cell r="D80" t="str">
            <v>油圧伸縮ジブ型</v>
          </cell>
          <cell r="E80" t="str">
            <v>日</v>
          </cell>
          <cell r="F80">
            <v>24000</v>
          </cell>
          <cell r="G80" t="str">
            <v>S5326</v>
          </cell>
          <cell r="H80">
            <v>24000</v>
          </cell>
          <cell r="I80" t="str">
            <v>S5326</v>
          </cell>
          <cell r="K80" t="str">
            <v>S5326</v>
          </cell>
        </row>
        <row r="81">
          <cell r="A81" t="str">
            <v>S5327</v>
          </cell>
          <cell r="B81" t="str">
            <v>ラフテレーンクレーン賃料</v>
          </cell>
          <cell r="C81" t="str">
            <v>25t吊</v>
          </cell>
          <cell r="D81" t="str">
            <v>油圧伸縮ジブ型</v>
          </cell>
          <cell r="E81" t="str">
            <v>日</v>
          </cell>
          <cell r="F81">
            <v>39600</v>
          </cell>
          <cell r="G81" t="str">
            <v>S5327</v>
          </cell>
          <cell r="H81">
            <v>39600</v>
          </cell>
          <cell r="I81" t="str">
            <v>S5327</v>
          </cell>
          <cell r="K81" t="str">
            <v>S5327</v>
          </cell>
        </row>
        <row r="82">
          <cell r="A82" t="str">
            <v>S7170-1</v>
          </cell>
          <cell r="B82" t="str">
            <v>コンクリート養生工</v>
          </cell>
          <cell r="C82" t="str">
            <v>一般養生</v>
          </cell>
          <cell r="D82" t="str">
            <v>小型構造物</v>
          </cell>
          <cell r="E82" t="str">
            <v>ｍ3</v>
          </cell>
          <cell r="F82">
            <v>1133</v>
          </cell>
          <cell r="G82" t="str">
            <v>D5-2</v>
          </cell>
          <cell r="H82" t="str">
            <v xml:space="preserve"> 第21号単価表</v>
          </cell>
          <cell r="I82" t="str">
            <v>D5-2</v>
          </cell>
          <cell r="J82" t="str">
            <v xml:space="preserve"> 第21号単価表</v>
          </cell>
          <cell r="K82" t="str">
            <v xml:space="preserve"> 第21号単価表</v>
          </cell>
        </row>
        <row r="83">
          <cell r="A83" t="str">
            <v>S7170-2</v>
          </cell>
          <cell r="B83" t="str">
            <v>コンクリート養生工</v>
          </cell>
          <cell r="C83" t="str">
            <v>一般養生</v>
          </cell>
          <cell r="D83" t="str">
            <v>無筋構造物</v>
          </cell>
          <cell r="E83" t="str">
            <v>ｍ3</v>
          </cell>
          <cell r="F83">
            <v>484</v>
          </cell>
          <cell r="G83" t="str">
            <v>D5-5</v>
          </cell>
          <cell r="H83" t="str">
            <v xml:space="preserve"> 第29号単価表</v>
          </cell>
          <cell r="I83" t="str">
            <v>D5-5</v>
          </cell>
          <cell r="J83" t="str">
            <v xml:space="preserve"> 第29号単価表</v>
          </cell>
          <cell r="K83" t="str">
            <v xml:space="preserve"> 第29号単価表</v>
          </cell>
        </row>
        <row r="84">
          <cell r="A84" t="str">
            <v>S7170-3</v>
          </cell>
          <cell r="B84" t="str">
            <v>コンクリート養生工</v>
          </cell>
          <cell r="C84" t="str">
            <v>一般養生</v>
          </cell>
          <cell r="D84" t="str">
            <v>鉄筋構造物</v>
          </cell>
          <cell r="E84" t="str">
            <v>ｍ3</v>
          </cell>
          <cell r="F84">
            <v>289</v>
          </cell>
          <cell r="G84" t="str">
            <v xml:space="preserve"> 第31号単価表</v>
          </cell>
          <cell r="H84">
            <v>289</v>
          </cell>
          <cell r="I84" t="str">
            <v xml:space="preserve"> 第31号単価表</v>
          </cell>
          <cell r="K84" t="str">
            <v xml:space="preserve"> 第31号単価表</v>
          </cell>
        </row>
        <row r="87">
          <cell r="A87" t="str">
            <v>労務単価</v>
          </cell>
        </row>
        <row r="88">
          <cell r="A88" t="str">
            <v>R2002</v>
          </cell>
          <cell r="B88" t="str">
            <v>特殊運転手</v>
          </cell>
          <cell r="C88" t="str">
            <v>人</v>
          </cell>
          <cell r="D88">
            <v>15600</v>
          </cell>
          <cell r="E88" t="str">
            <v>R2002</v>
          </cell>
          <cell r="F88" t="str">
            <v>人</v>
          </cell>
          <cell r="G88">
            <v>15600</v>
          </cell>
          <cell r="H88" t="str">
            <v>R2002</v>
          </cell>
          <cell r="J88" t="str">
            <v>R2002</v>
          </cell>
        </row>
        <row r="89">
          <cell r="A89" t="str">
            <v>R2005</v>
          </cell>
          <cell r="B89" t="str">
            <v>特殊作業員</v>
          </cell>
          <cell r="C89" t="str">
            <v>人</v>
          </cell>
          <cell r="D89">
            <v>15600</v>
          </cell>
          <cell r="E89" t="str">
            <v>R2005</v>
          </cell>
          <cell r="F89" t="str">
            <v>人</v>
          </cell>
          <cell r="G89">
            <v>15600</v>
          </cell>
          <cell r="H89" t="str">
            <v>R2005</v>
          </cell>
          <cell r="J89" t="str">
            <v>R2005</v>
          </cell>
        </row>
        <row r="90">
          <cell r="A90" t="str">
            <v>R2006</v>
          </cell>
          <cell r="B90" t="str">
            <v>普通作業員</v>
          </cell>
          <cell r="C90" t="str">
            <v>人</v>
          </cell>
          <cell r="D90">
            <v>13800</v>
          </cell>
          <cell r="E90" t="str">
            <v>R2006</v>
          </cell>
          <cell r="F90" t="str">
            <v>人</v>
          </cell>
          <cell r="G90">
            <v>13800</v>
          </cell>
          <cell r="H90" t="str">
            <v>R2006</v>
          </cell>
          <cell r="J90" t="str">
            <v>R2006</v>
          </cell>
        </row>
        <row r="91">
          <cell r="A91" t="str">
            <v>R2008</v>
          </cell>
          <cell r="B91" t="str">
            <v>土木一般世話役</v>
          </cell>
          <cell r="C91" t="str">
            <v>人</v>
          </cell>
          <cell r="D91">
            <v>18300</v>
          </cell>
          <cell r="E91" t="str">
            <v>R2008</v>
          </cell>
          <cell r="F91" t="str">
            <v>人</v>
          </cell>
          <cell r="G91">
            <v>18300</v>
          </cell>
          <cell r="H91" t="str">
            <v>R2008</v>
          </cell>
          <cell r="J91" t="str">
            <v>R2008</v>
          </cell>
        </row>
        <row r="92">
          <cell r="A92" t="str">
            <v>R2011</v>
          </cell>
          <cell r="B92" t="str">
            <v>とび工</v>
          </cell>
          <cell r="C92" t="str">
            <v>人</v>
          </cell>
          <cell r="D92">
            <v>16100</v>
          </cell>
          <cell r="E92" t="str">
            <v>R2011</v>
          </cell>
          <cell r="F92" t="str">
            <v>人</v>
          </cell>
          <cell r="G92">
            <v>16100</v>
          </cell>
          <cell r="H92" t="str">
            <v>R2011</v>
          </cell>
          <cell r="J92" t="str">
            <v>R2011</v>
          </cell>
        </row>
        <row r="93">
          <cell r="A93" t="str">
            <v>R2014</v>
          </cell>
          <cell r="B93" t="str">
            <v>電工</v>
          </cell>
          <cell r="C93" t="str">
            <v>人</v>
          </cell>
          <cell r="D93">
            <v>16200</v>
          </cell>
          <cell r="E93" t="str">
            <v>R2014</v>
          </cell>
          <cell r="F93" t="str">
            <v>人</v>
          </cell>
          <cell r="G93">
            <v>16200</v>
          </cell>
          <cell r="H93" t="str">
            <v>R2014</v>
          </cell>
          <cell r="J93" t="str">
            <v>R2014</v>
          </cell>
        </row>
        <row r="94">
          <cell r="A94" t="str">
            <v>R2015</v>
          </cell>
          <cell r="B94" t="str">
            <v>一般運転手</v>
          </cell>
          <cell r="C94" t="str">
            <v>人</v>
          </cell>
          <cell r="D94">
            <v>14200</v>
          </cell>
          <cell r="E94" t="str">
            <v>R2015</v>
          </cell>
          <cell r="F94" t="str">
            <v>人</v>
          </cell>
          <cell r="G94">
            <v>14200</v>
          </cell>
          <cell r="H94" t="str">
            <v>R2015</v>
          </cell>
          <cell r="J94" t="str">
            <v>R2015</v>
          </cell>
        </row>
        <row r="95">
          <cell r="A95" t="str">
            <v>R2018</v>
          </cell>
          <cell r="B95" t="str">
            <v>溶接工</v>
          </cell>
          <cell r="C95" t="str">
            <v>人</v>
          </cell>
          <cell r="D95">
            <v>15900</v>
          </cell>
          <cell r="E95" t="str">
            <v>R2018</v>
          </cell>
          <cell r="F95" t="str">
            <v>人</v>
          </cell>
          <cell r="G95">
            <v>15900</v>
          </cell>
          <cell r="H95" t="str">
            <v>R2018</v>
          </cell>
          <cell r="J95" t="str">
            <v>R2018</v>
          </cell>
        </row>
        <row r="96">
          <cell r="A96" t="str">
            <v>R2030</v>
          </cell>
          <cell r="B96" t="str">
            <v>型枠工</v>
          </cell>
          <cell r="C96" t="str">
            <v>人</v>
          </cell>
          <cell r="D96">
            <v>17200</v>
          </cell>
          <cell r="E96" t="str">
            <v>R2030</v>
          </cell>
          <cell r="F96" t="str">
            <v>人</v>
          </cell>
          <cell r="G96">
            <v>17200</v>
          </cell>
          <cell r="H96" t="str">
            <v>R2030</v>
          </cell>
          <cell r="J96" t="str">
            <v>R2030</v>
          </cell>
        </row>
        <row r="97">
          <cell r="A97" t="str">
            <v>R2034</v>
          </cell>
          <cell r="B97" t="str">
            <v>配管工</v>
          </cell>
          <cell r="C97" t="str">
            <v>人</v>
          </cell>
          <cell r="D97">
            <v>15700</v>
          </cell>
          <cell r="E97" t="str">
            <v>R2034</v>
          </cell>
          <cell r="F97" t="str">
            <v>人</v>
          </cell>
          <cell r="G97">
            <v>15700</v>
          </cell>
          <cell r="H97" t="str">
            <v>R2034</v>
          </cell>
          <cell r="J97" t="str">
            <v>R2034</v>
          </cell>
        </row>
        <row r="98">
          <cell r="A98" t="str">
            <v>R2052</v>
          </cell>
          <cell r="B98" t="str">
            <v>交通誘導員A</v>
          </cell>
          <cell r="C98" t="str">
            <v>人</v>
          </cell>
          <cell r="D98">
            <v>8900</v>
          </cell>
          <cell r="E98" t="str">
            <v>R2052</v>
          </cell>
          <cell r="F98" t="str">
            <v>人</v>
          </cell>
          <cell r="G98">
            <v>8900</v>
          </cell>
          <cell r="H98" t="str">
            <v>R2052</v>
          </cell>
          <cell r="J98" t="str">
            <v>R2052</v>
          </cell>
        </row>
        <row r="99">
          <cell r="A99" t="str">
            <v>R2053</v>
          </cell>
          <cell r="B99" t="str">
            <v>交通誘導員B</v>
          </cell>
          <cell r="C99" t="str">
            <v>20日/月×24ヶ月×1人</v>
          </cell>
          <cell r="D99" t="str">
            <v>人</v>
          </cell>
          <cell r="E99">
            <v>8300</v>
          </cell>
          <cell r="F99" t="str">
            <v>R2053</v>
          </cell>
          <cell r="G99" t="str">
            <v>人</v>
          </cell>
          <cell r="H99">
            <v>8300</v>
          </cell>
          <cell r="I99" t="str">
            <v>R2053</v>
          </cell>
          <cell r="J99" t="str">
            <v>R2053</v>
          </cell>
        </row>
        <row r="100">
          <cell r="J100">
            <v>0</v>
          </cell>
        </row>
        <row r="101">
          <cell r="A101" t="str">
            <v>資材単価</v>
          </cell>
        </row>
        <row r="102">
          <cell r="A102" t="str">
            <v>T1418</v>
          </cell>
          <cell r="B102" t="str">
            <v>人孔蓋</v>
          </cell>
          <cell r="C102" t="str">
            <v>φ600（転落防止はしごなし）</v>
          </cell>
          <cell r="D102" t="str">
            <v>ダクタイル　T-14</v>
          </cell>
          <cell r="E102" t="str">
            <v>組</v>
          </cell>
          <cell r="F102">
            <v>54000</v>
          </cell>
          <cell r="G102">
            <v>54000</v>
          </cell>
          <cell r="H102" t="str">
            <v>T1418</v>
          </cell>
          <cell r="I102" t="str">
            <v>資単P.157</v>
          </cell>
          <cell r="J102" t="str">
            <v>T1418</v>
          </cell>
          <cell r="K102" t="str">
            <v>資単P.157</v>
          </cell>
        </row>
        <row r="103">
          <cell r="A103" t="str">
            <v>T1636</v>
          </cell>
          <cell r="B103" t="str">
            <v>硬質塩化ビニール管</v>
          </cell>
          <cell r="C103" t="str">
            <v>ＶＰ150mm</v>
          </cell>
          <cell r="D103" t="str">
            <v>ｍ</v>
          </cell>
          <cell r="E103">
            <v>1840</v>
          </cell>
          <cell r="F103">
            <v>1840</v>
          </cell>
          <cell r="G103" t="str">
            <v>T1636</v>
          </cell>
          <cell r="H103" t="str">
            <v>資単P.104</v>
          </cell>
          <cell r="I103">
            <v>1840</v>
          </cell>
          <cell r="J103" t="str">
            <v>T1636</v>
          </cell>
          <cell r="K103" t="str">
            <v>資単P.104</v>
          </cell>
        </row>
        <row r="104">
          <cell r="A104" t="str">
            <v>T1637</v>
          </cell>
          <cell r="B104" t="str">
            <v>硬質塩化ビニール管</v>
          </cell>
          <cell r="C104" t="str">
            <v>ＶＰ200mm</v>
          </cell>
          <cell r="D104" t="str">
            <v>ｍ</v>
          </cell>
          <cell r="E104">
            <v>2750</v>
          </cell>
          <cell r="F104">
            <v>2750</v>
          </cell>
          <cell r="G104" t="str">
            <v>T1637</v>
          </cell>
          <cell r="H104" t="str">
            <v>資単P.104</v>
          </cell>
          <cell r="I104">
            <v>2750</v>
          </cell>
          <cell r="J104" t="str">
            <v>T1637</v>
          </cell>
          <cell r="K104" t="str">
            <v>資単P.104</v>
          </cell>
        </row>
        <row r="105">
          <cell r="A105" t="str">
            <v>T3002</v>
          </cell>
          <cell r="B105" t="str">
            <v>軽油</v>
          </cell>
          <cell r="C105" t="str">
            <v>ﾊﾟﾄﾛｰﾙ</v>
          </cell>
          <cell r="D105" t="str">
            <v>㍑</v>
          </cell>
          <cell r="E105">
            <v>121</v>
          </cell>
          <cell r="F105" t="str">
            <v>T3002</v>
          </cell>
          <cell r="G105" t="str">
            <v>資単P.58</v>
          </cell>
          <cell r="H105">
            <v>121</v>
          </cell>
          <cell r="I105" t="str">
            <v>T3002</v>
          </cell>
          <cell r="J105" t="str">
            <v>資単P.58</v>
          </cell>
          <cell r="K105" t="str">
            <v>資単P.58</v>
          </cell>
        </row>
        <row r="106">
          <cell r="A106" t="str">
            <v>T3004</v>
          </cell>
          <cell r="B106" t="str">
            <v>ガソリン</v>
          </cell>
          <cell r="C106" t="str">
            <v>JIS 2号ﾚｷﾞｭﾗｰ</v>
          </cell>
          <cell r="D106" t="str">
            <v>㍑</v>
          </cell>
          <cell r="E106">
            <v>143</v>
          </cell>
          <cell r="F106" t="str">
            <v>T3004</v>
          </cell>
          <cell r="G106" t="str">
            <v>資単P.58</v>
          </cell>
          <cell r="H106">
            <v>143</v>
          </cell>
          <cell r="I106" t="str">
            <v>T3004</v>
          </cell>
          <cell r="J106" t="str">
            <v>資単P.58</v>
          </cell>
          <cell r="K106" t="str">
            <v>資単P.58</v>
          </cell>
        </row>
        <row r="107">
          <cell r="A107" t="str">
            <v>T3019</v>
          </cell>
          <cell r="B107" t="str">
            <v>アスファルト乳剤</v>
          </cell>
          <cell r="C107" t="str">
            <v>PK-3</v>
          </cell>
          <cell r="D107" t="str">
            <v>ｔ</v>
          </cell>
          <cell r="E107">
            <v>64</v>
          </cell>
          <cell r="F107" t="str">
            <v>T3019</v>
          </cell>
          <cell r="G107" t="str">
            <v>資単P.116</v>
          </cell>
          <cell r="H107">
            <v>64</v>
          </cell>
          <cell r="I107" t="str">
            <v>T3019</v>
          </cell>
          <cell r="J107" t="str">
            <v>資単P.116</v>
          </cell>
          <cell r="K107" t="str">
            <v>資単P.116</v>
          </cell>
        </row>
        <row r="108">
          <cell r="A108" t="str">
            <v>T3035</v>
          </cell>
          <cell r="B108" t="str">
            <v>アスファルト乳剤</v>
          </cell>
          <cell r="C108" t="str">
            <v>PK-4</v>
          </cell>
          <cell r="D108" t="str">
            <v>ｔ</v>
          </cell>
          <cell r="E108">
            <v>63</v>
          </cell>
          <cell r="F108" t="str">
            <v>T3035</v>
          </cell>
          <cell r="G108" t="str">
            <v>資単P.116</v>
          </cell>
          <cell r="H108">
            <v>63</v>
          </cell>
          <cell r="I108" t="str">
            <v>T3035</v>
          </cell>
          <cell r="J108" t="str">
            <v>資単P.116</v>
          </cell>
          <cell r="K108" t="str">
            <v>資単P.116</v>
          </cell>
        </row>
        <row r="109">
          <cell r="A109" t="str">
            <v>T3147</v>
          </cell>
          <cell r="B109" t="str">
            <v>酸素</v>
          </cell>
          <cell r="C109" t="str">
            <v>圧縮ボンベ</v>
          </cell>
          <cell r="D109" t="str">
            <v>ｍ3</v>
          </cell>
          <cell r="E109">
            <v>230</v>
          </cell>
          <cell r="F109" t="str">
            <v>T3147</v>
          </cell>
          <cell r="G109" t="str">
            <v>資単P.163</v>
          </cell>
          <cell r="H109">
            <v>230</v>
          </cell>
          <cell r="I109" t="str">
            <v>T3147</v>
          </cell>
          <cell r="J109" t="str">
            <v>資単P.163</v>
          </cell>
          <cell r="K109" t="str">
            <v>資単P.163</v>
          </cell>
        </row>
        <row r="110">
          <cell r="A110" t="str">
            <v>T3148</v>
          </cell>
          <cell r="B110" t="str">
            <v>アセチレン</v>
          </cell>
          <cell r="C110" t="str">
            <v>kg</v>
          </cell>
          <cell r="D110">
            <v>965</v>
          </cell>
          <cell r="E110" t="str">
            <v>T3148</v>
          </cell>
          <cell r="F110" t="str">
            <v>資単P.163</v>
          </cell>
          <cell r="G110" t="str">
            <v>kg</v>
          </cell>
          <cell r="H110">
            <v>965</v>
          </cell>
          <cell r="I110" t="str">
            <v>T3148</v>
          </cell>
          <cell r="J110" t="str">
            <v>資単P.163</v>
          </cell>
          <cell r="K110" t="str">
            <v>資単P.163</v>
          </cell>
        </row>
        <row r="111">
          <cell r="A111" t="str">
            <v>T3200</v>
          </cell>
          <cell r="B111" t="str">
            <v>吸出防止材</v>
          </cell>
          <cell r="C111" t="str">
            <v>t=10mm</v>
          </cell>
          <cell r="D111" t="str">
            <v>m2</v>
          </cell>
          <cell r="E111">
            <v>420</v>
          </cell>
          <cell r="F111" t="str">
            <v>T3200</v>
          </cell>
          <cell r="G111" t="str">
            <v>資単P.163</v>
          </cell>
          <cell r="H111">
            <v>420</v>
          </cell>
          <cell r="I111" t="str">
            <v>T3200</v>
          </cell>
          <cell r="J111" t="str">
            <v>資単P.163</v>
          </cell>
          <cell r="K111" t="str">
            <v>資単P.163</v>
          </cell>
        </row>
        <row r="112">
          <cell r="A112" t="str">
            <v>T3212</v>
          </cell>
          <cell r="B112" t="str">
            <v>セメント系固材化（一般軟弱土用）</v>
          </cell>
          <cell r="C112" t="str">
            <v>土質安定処理用　フレコンパック</v>
          </cell>
          <cell r="D112" t="str">
            <v>ｔ</v>
          </cell>
          <cell r="E112">
            <v>11500</v>
          </cell>
          <cell r="F112" t="str">
            <v>T3212</v>
          </cell>
          <cell r="G112" t="str">
            <v>資単P.59</v>
          </cell>
          <cell r="H112">
            <v>11500</v>
          </cell>
          <cell r="I112" t="str">
            <v>T3212</v>
          </cell>
          <cell r="J112" t="str">
            <v>資単P.59</v>
          </cell>
          <cell r="K112" t="str">
            <v>資単P.59</v>
          </cell>
        </row>
        <row r="113">
          <cell r="A113" t="str">
            <v>T3265</v>
          </cell>
          <cell r="B113" t="str">
            <v>セメント(普通ﾎﾟﾙﾄﾗﾝﾄﾞ)</v>
          </cell>
          <cell r="C113" t="str">
            <v>袋物　JISR-5210</v>
          </cell>
          <cell r="D113" t="str">
            <v>ｔ</v>
          </cell>
          <cell r="E113">
            <v>19600</v>
          </cell>
          <cell r="F113" t="str">
            <v>T3265</v>
          </cell>
          <cell r="G113" t="str">
            <v>資単P.59</v>
          </cell>
          <cell r="H113">
            <v>19600</v>
          </cell>
          <cell r="I113" t="str">
            <v>T3265</v>
          </cell>
          <cell r="J113" t="str">
            <v>資単P.59</v>
          </cell>
          <cell r="K113" t="str">
            <v>資単P.59</v>
          </cell>
        </row>
        <row r="114">
          <cell r="A114" t="str">
            <v>T3267</v>
          </cell>
          <cell r="B114" t="str">
            <v>セメント(高炉)</v>
          </cell>
          <cell r="C114" t="str">
            <v>袋物　JISR-5211　B種</v>
          </cell>
          <cell r="D114" t="str">
            <v>ｔ</v>
          </cell>
          <cell r="E114">
            <v>19600</v>
          </cell>
          <cell r="F114" t="str">
            <v>T3267</v>
          </cell>
          <cell r="G114" t="str">
            <v>資単P.59</v>
          </cell>
          <cell r="H114">
            <v>19600</v>
          </cell>
          <cell r="I114" t="str">
            <v>T3267</v>
          </cell>
          <cell r="J114" t="str">
            <v>資単P.59</v>
          </cell>
          <cell r="K114" t="str">
            <v>資単P.59</v>
          </cell>
        </row>
        <row r="115">
          <cell r="A115" t="str">
            <v>T3300</v>
          </cell>
          <cell r="B115" t="str">
            <v>路盤紙</v>
          </cell>
          <cell r="C115" t="str">
            <v>m2</v>
          </cell>
          <cell r="D115">
            <v>32</v>
          </cell>
          <cell r="E115" t="str">
            <v>T3300</v>
          </cell>
          <cell r="F115" t="str">
            <v>資単P.117</v>
          </cell>
          <cell r="G115" t="str">
            <v>m2</v>
          </cell>
          <cell r="H115">
            <v>32</v>
          </cell>
          <cell r="I115" t="str">
            <v>T3300</v>
          </cell>
          <cell r="J115" t="str">
            <v>資単P.117</v>
          </cell>
          <cell r="K115" t="str">
            <v>資単P.117</v>
          </cell>
        </row>
        <row r="116">
          <cell r="A116" t="str">
            <v>T3465</v>
          </cell>
          <cell r="B116" t="str">
            <v>溶接金網（線径6mm）</v>
          </cell>
          <cell r="C116" t="str">
            <v>網目150×150mm　3.05kg</v>
          </cell>
          <cell r="D116" t="str">
            <v>m2</v>
          </cell>
          <cell r="E116">
            <v>352</v>
          </cell>
          <cell r="F116" t="str">
            <v>T3465</v>
          </cell>
          <cell r="G116" t="str">
            <v>資単P.117</v>
          </cell>
          <cell r="H116">
            <v>352</v>
          </cell>
          <cell r="I116" t="str">
            <v>T3465</v>
          </cell>
          <cell r="J116" t="str">
            <v>資単P.117</v>
          </cell>
          <cell r="K116" t="str">
            <v>資単P.117</v>
          </cell>
        </row>
        <row r="117">
          <cell r="A117" t="str">
            <v>T3594</v>
          </cell>
          <cell r="B117" t="str">
            <v>電力料金(電気税含まず)</v>
          </cell>
          <cell r="C117" t="str">
            <v>臨時低圧</v>
          </cell>
          <cell r="D117" t="str">
            <v>kwh</v>
          </cell>
          <cell r="E117">
            <v>11.81</v>
          </cell>
          <cell r="F117" t="str">
            <v>T3594</v>
          </cell>
          <cell r="G117" t="str">
            <v>資単P.171</v>
          </cell>
          <cell r="H117">
            <v>11.81</v>
          </cell>
          <cell r="I117" t="str">
            <v>T3594</v>
          </cell>
          <cell r="J117" t="str">
            <v>資単P.171</v>
          </cell>
          <cell r="K117" t="str">
            <v>資単P.171</v>
          </cell>
        </row>
        <row r="118">
          <cell r="A118" t="str">
            <v>T3663</v>
          </cell>
          <cell r="B118" t="str">
            <v>ﾀﾞｲﾔﾓﾝﾄﾞﾌﾞﾚｰﾄﾞ</v>
          </cell>
          <cell r="C118" t="str">
            <v>径56cm</v>
          </cell>
          <cell r="D118" t="str">
            <v>枚</v>
          </cell>
          <cell r="E118">
            <v>90600</v>
          </cell>
          <cell r="F118" t="str">
            <v>T3663</v>
          </cell>
          <cell r="G118" t="str">
            <v>資単P.130</v>
          </cell>
          <cell r="H118">
            <v>90600</v>
          </cell>
          <cell r="I118" t="str">
            <v>T3663</v>
          </cell>
          <cell r="J118" t="str">
            <v>資単P.130</v>
          </cell>
          <cell r="K118" t="str">
            <v>資単P.130</v>
          </cell>
        </row>
        <row r="119">
          <cell r="A119" t="str">
            <v>T3922</v>
          </cell>
          <cell r="B119" t="str">
            <v>アスファルト合材</v>
          </cell>
          <cell r="C119" t="str">
            <v>密粒度AC13FA</v>
          </cell>
          <cell r="D119" t="str">
            <v>再生材入り</v>
          </cell>
          <cell r="E119" t="str">
            <v>ｔ</v>
          </cell>
          <cell r="F119">
            <v>9300</v>
          </cell>
          <cell r="G119" t="str">
            <v>T3922</v>
          </cell>
          <cell r="H119" t="str">
            <v>資単P.55</v>
          </cell>
          <cell r="I119" t="str">
            <v>T3922</v>
          </cell>
          <cell r="J119" t="str">
            <v>資単P.55</v>
          </cell>
          <cell r="K119" t="str">
            <v>資単P.55</v>
          </cell>
        </row>
        <row r="120">
          <cell r="A120" t="str">
            <v>T3926</v>
          </cell>
          <cell r="B120" t="str">
            <v>アスファルト合材</v>
          </cell>
          <cell r="C120" t="str">
            <v>密粒度AC20FA</v>
          </cell>
          <cell r="D120" t="str">
            <v>再生材入り</v>
          </cell>
          <cell r="E120" t="str">
            <v>ｔ</v>
          </cell>
          <cell r="F120">
            <v>9000</v>
          </cell>
          <cell r="G120" t="str">
            <v>T3926</v>
          </cell>
          <cell r="H120" t="str">
            <v>資単P.55</v>
          </cell>
          <cell r="I120" t="str">
            <v>T3926</v>
          </cell>
          <cell r="J120" t="str">
            <v>資単P.55</v>
          </cell>
          <cell r="K120" t="str">
            <v>資単P.55</v>
          </cell>
        </row>
        <row r="121">
          <cell r="A121" t="str">
            <v>T3932</v>
          </cell>
          <cell r="B121" t="str">
            <v>アスファルト合材</v>
          </cell>
          <cell r="C121" t="str">
            <v>細粒度AC13F</v>
          </cell>
          <cell r="D121" t="str">
            <v>再生材入り</v>
          </cell>
          <cell r="E121" t="str">
            <v>ｔ</v>
          </cell>
          <cell r="F121">
            <v>10300</v>
          </cell>
          <cell r="G121" t="str">
            <v>T3932</v>
          </cell>
          <cell r="H121" t="str">
            <v>資単P.55</v>
          </cell>
          <cell r="I121" t="str">
            <v>T3932</v>
          </cell>
          <cell r="J121" t="str">
            <v>資単P.55</v>
          </cell>
          <cell r="K121" t="str">
            <v>資単P.55</v>
          </cell>
        </row>
        <row r="122">
          <cell r="A122" t="str">
            <v>T3973</v>
          </cell>
          <cell r="B122" t="str">
            <v>生コンクリート</v>
          </cell>
          <cell r="C122" t="str">
            <v>高炉 18-8-40</v>
          </cell>
          <cell r="D122" t="str">
            <v>W/C≦60％</v>
          </cell>
          <cell r="E122" t="str">
            <v>ｍ3</v>
          </cell>
          <cell r="F122">
            <v>9800</v>
          </cell>
          <cell r="G122" t="str">
            <v>T3973</v>
          </cell>
          <cell r="H122" t="str">
            <v>資単P.10</v>
          </cell>
          <cell r="I122" t="str">
            <v>T3973</v>
          </cell>
          <cell r="J122" t="str">
            <v>資単P.10</v>
          </cell>
          <cell r="K122" t="str">
            <v>資単P.10</v>
          </cell>
        </row>
        <row r="123">
          <cell r="A123" t="str">
            <v>T4076</v>
          </cell>
          <cell r="B123" t="str">
            <v>生コンクリート</v>
          </cell>
          <cell r="C123" t="str">
            <v>高炉 18-8-25</v>
          </cell>
          <cell r="D123" t="str">
            <v>W/C≦65％</v>
          </cell>
          <cell r="E123" t="str">
            <v>ｍ3</v>
          </cell>
          <cell r="F123">
            <v>9500</v>
          </cell>
          <cell r="G123" t="str">
            <v>T4076</v>
          </cell>
          <cell r="H123" t="str">
            <v>資単P.9</v>
          </cell>
          <cell r="I123" t="str">
            <v>H19</v>
          </cell>
          <cell r="J123" t="str">
            <v>T4076</v>
          </cell>
          <cell r="K123" t="str">
            <v>資単P.9</v>
          </cell>
          <cell r="L123" t="str">
            <v>H19</v>
          </cell>
        </row>
        <row r="124">
          <cell r="A124" t="str">
            <v>T4027</v>
          </cell>
          <cell r="B124" t="str">
            <v>生コンクリート</v>
          </cell>
          <cell r="C124" t="str">
            <v>高炉 18-8-40</v>
          </cell>
          <cell r="D124" t="str">
            <v>W/C≦65％</v>
          </cell>
          <cell r="E124" t="str">
            <v>ｍ3</v>
          </cell>
          <cell r="F124">
            <v>9500</v>
          </cell>
          <cell r="G124" t="str">
            <v>T4027</v>
          </cell>
          <cell r="H124" t="str">
            <v>資単P.10</v>
          </cell>
          <cell r="I124" t="str">
            <v>H19</v>
          </cell>
          <cell r="J124" t="str">
            <v>T4027</v>
          </cell>
          <cell r="K124" t="str">
            <v>資単P.10</v>
          </cell>
          <cell r="L124" t="str">
            <v>H19</v>
          </cell>
        </row>
        <row r="125">
          <cell r="A125" t="str">
            <v>T4028</v>
          </cell>
          <cell r="B125" t="str">
            <v>生コンクリート</v>
          </cell>
          <cell r="C125" t="str">
            <v>高炉 18-12-25</v>
          </cell>
          <cell r="D125" t="str">
            <v>W/C≦65％</v>
          </cell>
          <cell r="E125" t="str">
            <v>ｍ3</v>
          </cell>
          <cell r="F125">
            <v>9500</v>
          </cell>
          <cell r="G125" t="str">
            <v>T4028</v>
          </cell>
          <cell r="H125" t="str">
            <v>資単P.10</v>
          </cell>
          <cell r="I125" t="str">
            <v>T4028</v>
          </cell>
          <cell r="J125" t="str">
            <v>資単P.10</v>
          </cell>
          <cell r="K125" t="str">
            <v>資単P.10</v>
          </cell>
        </row>
        <row r="126">
          <cell r="A126" t="str">
            <v>T4029</v>
          </cell>
          <cell r="B126" t="str">
            <v>生コンクリート</v>
          </cell>
          <cell r="C126" t="str">
            <v>高炉 18-12-40</v>
          </cell>
          <cell r="D126" t="str">
            <v>W/C≦65％</v>
          </cell>
          <cell r="E126" t="str">
            <v>ｍ3</v>
          </cell>
          <cell r="F126">
            <v>9500</v>
          </cell>
          <cell r="G126" t="str">
            <v>T4029</v>
          </cell>
          <cell r="H126" t="str">
            <v>資単P.11</v>
          </cell>
          <cell r="I126" t="str">
            <v>T4029</v>
          </cell>
          <cell r="J126" t="str">
            <v>資単P.11</v>
          </cell>
          <cell r="K126" t="str">
            <v>資単P.11</v>
          </cell>
        </row>
        <row r="127">
          <cell r="A127" t="str">
            <v>T4041</v>
          </cell>
          <cell r="B127" t="str">
            <v>砂</v>
          </cell>
          <cell r="C127" t="str">
            <v>（細目,荒目）</v>
          </cell>
          <cell r="D127" t="str">
            <v>ｍ3</v>
          </cell>
          <cell r="E127">
            <v>3900</v>
          </cell>
          <cell r="F127" t="str">
            <v>T4041</v>
          </cell>
          <cell r="G127" t="str">
            <v>資単P.45</v>
          </cell>
          <cell r="H127">
            <v>3900</v>
          </cell>
          <cell r="I127" t="str">
            <v>T4041</v>
          </cell>
          <cell r="J127" t="str">
            <v>資単P.45</v>
          </cell>
          <cell r="K127" t="str">
            <v>資単P.45</v>
          </cell>
        </row>
        <row r="128">
          <cell r="A128" t="str">
            <v>T4043</v>
          </cell>
          <cell r="B128" t="str">
            <v>詰石</v>
          </cell>
          <cell r="C128" t="str">
            <v>15-25cm</v>
          </cell>
          <cell r="D128" t="str">
            <v>ｍ3</v>
          </cell>
          <cell r="E128">
            <v>3400</v>
          </cell>
          <cell r="F128" t="str">
            <v>T4043</v>
          </cell>
          <cell r="G128" t="str">
            <v>資単P.54</v>
          </cell>
          <cell r="H128">
            <v>3400</v>
          </cell>
          <cell r="I128" t="str">
            <v>T4043</v>
          </cell>
          <cell r="J128" t="str">
            <v>資単P.54</v>
          </cell>
          <cell r="K128" t="str">
            <v>資単P.54</v>
          </cell>
        </row>
        <row r="129">
          <cell r="A129" t="str">
            <v>T4047</v>
          </cell>
          <cell r="B129" t="str">
            <v>クラッシャラン</v>
          </cell>
          <cell r="C129" t="str">
            <v>(C-30)</v>
          </cell>
          <cell r="D129" t="str">
            <v>ｍ3</v>
          </cell>
          <cell r="E129">
            <v>2600</v>
          </cell>
          <cell r="F129" t="str">
            <v>T4047</v>
          </cell>
          <cell r="G129" t="str">
            <v>資単P.45</v>
          </cell>
          <cell r="H129">
            <v>2600</v>
          </cell>
          <cell r="I129" t="str">
            <v>T4047</v>
          </cell>
          <cell r="J129" t="str">
            <v>資単P.45</v>
          </cell>
          <cell r="K129" t="str">
            <v>資単P.45</v>
          </cell>
        </row>
        <row r="130">
          <cell r="A130" t="str">
            <v>T4048</v>
          </cell>
          <cell r="B130" t="str">
            <v>クラッシャラン</v>
          </cell>
          <cell r="C130" t="str">
            <v>(C-40)</v>
          </cell>
          <cell r="D130" t="str">
            <v>ｍ3</v>
          </cell>
          <cell r="E130">
            <v>2500</v>
          </cell>
          <cell r="F130" t="str">
            <v>T4048</v>
          </cell>
          <cell r="G130" t="str">
            <v>資単P.45</v>
          </cell>
          <cell r="H130">
            <v>2500</v>
          </cell>
          <cell r="I130" t="str">
            <v>T4048</v>
          </cell>
          <cell r="J130" t="str">
            <v>資単P.45</v>
          </cell>
          <cell r="K130" t="str">
            <v>資単P.45</v>
          </cell>
        </row>
        <row r="131">
          <cell r="A131" t="str">
            <v>T4050</v>
          </cell>
          <cell r="B131" t="str">
            <v>粒度調整砕石</v>
          </cell>
          <cell r="C131" t="str">
            <v>(M-30)</v>
          </cell>
          <cell r="D131" t="str">
            <v>ｍ3</v>
          </cell>
          <cell r="E131">
            <v>2900</v>
          </cell>
          <cell r="F131" t="str">
            <v>T4050</v>
          </cell>
          <cell r="G131" t="str">
            <v>資単P.45</v>
          </cell>
          <cell r="H131">
            <v>2900</v>
          </cell>
          <cell r="I131" t="str">
            <v>T4050</v>
          </cell>
          <cell r="J131" t="str">
            <v>資単P.45</v>
          </cell>
          <cell r="K131" t="str">
            <v>資単P.45</v>
          </cell>
        </row>
        <row r="132">
          <cell r="A132" t="str">
            <v>T4051</v>
          </cell>
          <cell r="B132" t="str">
            <v>粒度調整砕石</v>
          </cell>
          <cell r="C132" t="str">
            <v>(M-40)</v>
          </cell>
          <cell r="D132" t="str">
            <v>ｍ3</v>
          </cell>
          <cell r="E132">
            <v>2800</v>
          </cell>
          <cell r="F132" t="str">
            <v>T4051</v>
          </cell>
          <cell r="G132" t="str">
            <v>資単P.45</v>
          </cell>
          <cell r="H132">
            <v>2800</v>
          </cell>
          <cell r="I132" t="str">
            <v>T4051</v>
          </cell>
          <cell r="J132" t="str">
            <v>資単P.45</v>
          </cell>
          <cell r="K132" t="str">
            <v>資単P.45</v>
          </cell>
        </row>
        <row r="133">
          <cell r="A133" t="str">
            <v>T4057</v>
          </cell>
          <cell r="B133" t="str">
            <v>砕石3号</v>
          </cell>
          <cell r="C133" t="str">
            <v>30-40mm</v>
          </cell>
          <cell r="D133" t="str">
            <v>ｍ3</v>
          </cell>
          <cell r="E133">
            <v>3250</v>
          </cell>
          <cell r="F133" t="str">
            <v>T4057</v>
          </cell>
          <cell r="G133" t="str">
            <v>資単P.45</v>
          </cell>
          <cell r="H133">
            <v>3250</v>
          </cell>
          <cell r="I133" t="str">
            <v>T4057</v>
          </cell>
          <cell r="J133" t="str">
            <v>資単P.45</v>
          </cell>
          <cell r="K133" t="str">
            <v>資単P.45</v>
          </cell>
        </row>
        <row r="134">
          <cell r="A134" t="str">
            <v>T4090</v>
          </cell>
          <cell r="B134" t="str">
            <v>再生砕石</v>
          </cell>
          <cell r="C134" t="str">
            <v>(RC-40)</v>
          </cell>
          <cell r="D134" t="str">
            <v>ｍ3</v>
          </cell>
          <cell r="E134">
            <v>2400</v>
          </cell>
          <cell r="F134" t="str">
            <v>T4090</v>
          </cell>
          <cell r="G134" t="str">
            <v>資単P.45</v>
          </cell>
          <cell r="H134">
            <v>2400</v>
          </cell>
          <cell r="I134" t="str">
            <v>T4090</v>
          </cell>
          <cell r="J134" t="str">
            <v>資単P.45</v>
          </cell>
          <cell r="K134" t="str">
            <v>資単P.45</v>
          </cell>
        </row>
        <row r="135">
          <cell r="A135" t="str">
            <v>T4091</v>
          </cell>
          <cell r="B135" t="str">
            <v>割栗石</v>
          </cell>
          <cell r="C135" t="str">
            <v>5-15cm</v>
          </cell>
          <cell r="D135" t="str">
            <v>ｍ3</v>
          </cell>
          <cell r="E135">
            <v>3100</v>
          </cell>
          <cell r="F135" t="str">
            <v>T4091</v>
          </cell>
          <cell r="G135" t="str">
            <v>資単P.45</v>
          </cell>
          <cell r="H135">
            <v>3100</v>
          </cell>
          <cell r="I135" t="str">
            <v>T4091</v>
          </cell>
          <cell r="J135" t="str">
            <v>資単P.45</v>
          </cell>
          <cell r="K135" t="str">
            <v>資単P.45</v>
          </cell>
        </row>
        <row r="136">
          <cell r="A136" t="str">
            <v>T4237</v>
          </cell>
          <cell r="B136" t="str">
            <v>境界杭　文字入り</v>
          </cell>
          <cell r="C136" t="str">
            <v>10cm×10cm×100cm</v>
          </cell>
          <cell r="D136" t="str">
            <v>本</v>
          </cell>
          <cell r="E136">
            <v>1280</v>
          </cell>
          <cell r="F136">
            <v>1280</v>
          </cell>
          <cell r="G136" t="str">
            <v>T4237</v>
          </cell>
          <cell r="H136" t="str">
            <v>資単P.61</v>
          </cell>
          <cell r="I136">
            <v>1280</v>
          </cell>
          <cell r="J136" t="str">
            <v>T4237</v>
          </cell>
          <cell r="K136" t="str">
            <v>資単P.61</v>
          </cell>
        </row>
        <row r="137">
          <cell r="A137" t="str">
            <v>T4277</v>
          </cell>
          <cell r="B137" t="str">
            <v>コンクリート蓋　T-25</v>
          </cell>
          <cell r="C137" t="str">
            <v>自由勾配側溝用</v>
          </cell>
          <cell r="D137" t="str">
            <v>500用　L=0.5ｍ　；84kg/個</v>
          </cell>
          <cell r="E137" t="str">
            <v>個</v>
          </cell>
          <cell r="F137">
            <v>2160</v>
          </cell>
          <cell r="G137">
            <v>2160</v>
          </cell>
          <cell r="H137" t="str">
            <v>T4277</v>
          </cell>
          <cell r="I137" t="str">
            <v>資単P.67</v>
          </cell>
          <cell r="J137" t="str">
            <v>T4277</v>
          </cell>
          <cell r="K137" t="str">
            <v>資単P.67</v>
          </cell>
        </row>
        <row r="138">
          <cell r="A138" t="str">
            <v>T4278</v>
          </cell>
          <cell r="B138" t="str">
            <v>コンクリート蓋　T-25</v>
          </cell>
          <cell r="C138" t="str">
            <v>自由勾配側溝用</v>
          </cell>
          <cell r="D138" t="str">
            <v>600用　L=0.5ｍ　；111kg/個</v>
          </cell>
          <cell r="E138" t="str">
            <v>個</v>
          </cell>
          <cell r="F138">
            <v>2950</v>
          </cell>
          <cell r="G138">
            <v>2950</v>
          </cell>
          <cell r="H138" t="str">
            <v>T4278</v>
          </cell>
          <cell r="I138" t="str">
            <v>資単P.67</v>
          </cell>
          <cell r="J138" t="str">
            <v>T4278</v>
          </cell>
          <cell r="K138" t="str">
            <v>資単P.67</v>
          </cell>
        </row>
        <row r="139">
          <cell r="A139" t="str">
            <v>T4324</v>
          </cell>
          <cell r="B139" t="str">
            <v>ベンチフリュームＵ-600</v>
          </cell>
          <cell r="C139" t="str">
            <v>600×380×2000</v>
          </cell>
          <cell r="D139" t="str">
            <v>JIS　A5372　；66kg</v>
          </cell>
          <cell r="E139" t="str">
            <v>ｍ</v>
          </cell>
          <cell r="F139">
            <v>1480</v>
          </cell>
          <cell r="G139">
            <v>1480</v>
          </cell>
          <cell r="H139" t="str">
            <v>T4324</v>
          </cell>
          <cell r="I139" t="str">
            <v>資単P.67</v>
          </cell>
          <cell r="J139" t="str">
            <v>T4324</v>
          </cell>
          <cell r="K139" t="str">
            <v>資単P.67</v>
          </cell>
        </row>
        <row r="140">
          <cell r="A140" t="str">
            <v>T4364</v>
          </cell>
          <cell r="B140" t="str">
            <v>ヒューム管（外圧管2種B形管）</v>
          </cell>
          <cell r="C140" t="str">
            <v>φ=300mm　L=2.0m</v>
          </cell>
          <cell r="D140" t="str">
            <v>ｍ</v>
          </cell>
          <cell r="E140">
            <v>4010</v>
          </cell>
          <cell r="F140">
            <v>4010</v>
          </cell>
          <cell r="G140" t="str">
            <v>T4364</v>
          </cell>
          <cell r="H140" t="str">
            <v>資単P.72</v>
          </cell>
          <cell r="I140">
            <v>4010</v>
          </cell>
          <cell r="J140" t="str">
            <v>T4364</v>
          </cell>
          <cell r="K140" t="str">
            <v>資単P.72</v>
          </cell>
        </row>
        <row r="141">
          <cell r="A141" t="str">
            <v>T4369</v>
          </cell>
          <cell r="B141" t="str">
            <v>ヒューム管（外圧管2種B形管）</v>
          </cell>
          <cell r="C141" t="str">
            <v>φ=600mm　L=2.43m</v>
          </cell>
          <cell r="D141" t="str">
            <v>ｍ</v>
          </cell>
          <cell r="E141">
            <v>11200</v>
          </cell>
          <cell r="F141">
            <v>11200</v>
          </cell>
          <cell r="G141" t="str">
            <v>T4369</v>
          </cell>
          <cell r="H141" t="str">
            <v>資単P.72</v>
          </cell>
          <cell r="I141">
            <v>11200</v>
          </cell>
          <cell r="J141" t="str">
            <v>T4369</v>
          </cell>
          <cell r="K141" t="str">
            <v>資単P.72</v>
          </cell>
        </row>
        <row r="142">
          <cell r="A142" t="str">
            <v>T4386</v>
          </cell>
          <cell r="B142" t="str">
            <v>Ｌ形側溝</v>
          </cell>
          <cell r="C142" t="str">
            <v>250Ｂ型　；59kg</v>
          </cell>
          <cell r="D142" t="str">
            <v>ｍ</v>
          </cell>
          <cell r="E142">
            <v>1790</v>
          </cell>
          <cell r="F142">
            <v>1790</v>
          </cell>
          <cell r="G142" t="str">
            <v>T4386</v>
          </cell>
          <cell r="H142" t="str">
            <v>資単P.64</v>
          </cell>
          <cell r="I142">
            <v>1790</v>
          </cell>
          <cell r="J142" t="str">
            <v>T4386</v>
          </cell>
          <cell r="K142" t="str">
            <v>資単P.64</v>
          </cell>
        </row>
        <row r="143">
          <cell r="A143" t="str">
            <v>T4509</v>
          </cell>
          <cell r="B143" t="str">
            <v>異形棒鋼(SD345）</v>
          </cell>
          <cell r="C143" t="str">
            <v>径10mm</v>
          </cell>
          <cell r="D143" t="str">
            <v>ｔ</v>
          </cell>
          <cell r="E143">
            <v>82000</v>
          </cell>
          <cell r="F143" t="str">
            <v>T4509</v>
          </cell>
          <cell r="G143" t="str">
            <v>資単P.80</v>
          </cell>
          <cell r="H143">
            <v>82000</v>
          </cell>
          <cell r="I143" t="str">
            <v>T4509</v>
          </cell>
          <cell r="J143" t="str">
            <v>資単P.80</v>
          </cell>
          <cell r="K143" t="str">
            <v>資単P.80</v>
          </cell>
        </row>
        <row r="144">
          <cell r="A144" t="str">
            <v>T4510</v>
          </cell>
          <cell r="B144" t="str">
            <v>異形棒鋼(SD345）</v>
          </cell>
          <cell r="C144" t="str">
            <v>径13mm</v>
          </cell>
          <cell r="D144" t="str">
            <v>ｔ</v>
          </cell>
          <cell r="E144">
            <v>65500</v>
          </cell>
          <cell r="F144" t="str">
            <v>T4510</v>
          </cell>
          <cell r="G144" t="str">
            <v>資単P.80</v>
          </cell>
          <cell r="H144">
            <v>65500</v>
          </cell>
          <cell r="I144" t="str">
            <v>T4510</v>
          </cell>
          <cell r="J144" t="str">
            <v>資単P.80</v>
          </cell>
          <cell r="K144" t="str">
            <v>資単P.80</v>
          </cell>
        </row>
        <row r="145">
          <cell r="A145" t="str">
            <v>T4511</v>
          </cell>
          <cell r="B145" t="str">
            <v>異形棒鋼(SD345）</v>
          </cell>
          <cell r="C145" t="str">
            <v>径16～25mm</v>
          </cell>
          <cell r="D145" t="str">
            <v>ｔ</v>
          </cell>
          <cell r="E145">
            <v>63500</v>
          </cell>
          <cell r="F145" t="str">
            <v>T4511</v>
          </cell>
          <cell r="G145" t="str">
            <v>資単P.80</v>
          </cell>
          <cell r="H145">
            <v>63500</v>
          </cell>
          <cell r="I145" t="str">
            <v>T4511</v>
          </cell>
          <cell r="J145" t="str">
            <v>資単P.80</v>
          </cell>
          <cell r="K145" t="str">
            <v>資単P.80</v>
          </cell>
        </row>
        <row r="146">
          <cell r="A146" t="str">
            <v>T4554</v>
          </cell>
          <cell r="B146" t="str">
            <v>フトン籠（♯１０）</v>
          </cell>
          <cell r="C146" t="str">
            <v>網目13cm　50cm×120cm</v>
          </cell>
          <cell r="D146" t="str">
            <v>ｍ</v>
          </cell>
          <cell r="E146">
            <v>1750</v>
          </cell>
          <cell r="F146" t="str">
            <v>T4554</v>
          </cell>
          <cell r="G146" t="str">
            <v>資単P.82</v>
          </cell>
          <cell r="H146">
            <v>1750</v>
          </cell>
          <cell r="I146" t="str">
            <v>T4554</v>
          </cell>
          <cell r="J146" t="str">
            <v>資単P.82</v>
          </cell>
          <cell r="K146" t="str">
            <v>資単P.82</v>
          </cell>
        </row>
        <row r="147">
          <cell r="A147" t="str">
            <v>T4555</v>
          </cell>
          <cell r="B147" t="str">
            <v>フトン籠（♯１０）</v>
          </cell>
          <cell r="C147" t="str">
            <v>網目13cm　60cm×120cm</v>
          </cell>
          <cell r="D147" t="str">
            <v>ｍ</v>
          </cell>
          <cell r="E147">
            <v>1850</v>
          </cell>
          <cell r="F147" t="str">
            <v>T4555</v>
          </cell>
          <cell r="G147" t="str">
            <v>資単P.82</v>
          </cell>
          <cell r="H147">
            <v>1850</v>
          </cell>
          <cell r="I147" t="str">
            <v>T4555</v>
          </cell>
          <cell r="J147" t="str">
            <v>資単P.82</v>
          </cell>
          <cell r="K147" t="str">
            <v>資単P.82</v>
          </cell>
        </row>
        <row r="148">
          <cell r="A148" t="str">
            <v>T5265</v>
          </cell>
          <cell r="B148" t="str">
            <v>目地材</v>
          </cell>
          <cell r="C148" t="str">
            <v>歴青質　ｔ＝10mm</v>
          </cell>
          <cell r="D148" t="str">
            <v>ｍ2</v>
          </cell>
          <cell r="E148">
            <v>810</v>
          </cell>
          <cell r="F148" t="str">
            <v>T5265</v>
          </cell>
          <cell r="G148" t="str">
            <v>資単P.116</v>
          </cell>
          <cell r="H148">
            <v>810</v>
          </cell>
          <cell r="I148" t="str">
            <v>T5265</v>
          </cell>
          <cell r="J148" t="str">
            <v>資単P.116</v>
          </cell>
          <cell r="K148" t="str">
            <v>資単P.116</v>
          </cell>
        </row>
        <row r="149">
          <cell r="A149" t="str">
            <v>T5267</v>
          </cell>
          <cell r="B149" t="str">
            <v>目地材</v>
          </cell>
          <cell r="C149" t="str">
            <v>歴青質　ｔ＝20mm</v>
          </cell>
          <cell r="D149" t="str">
            <v>ｍ2</v>
          </cell>
          <cell r="E149">
            <v>1620</v>
          </cell>
          <cell r="F149" t="str">
            <v>T5267</v>
          </cell>
          <cell r="G149" t="str">
            <v>資単P.116</v>
          </cell>
          <cell r="H149">
            <v>1620</v>
          </cell>
          <cell r="I149" t="str">
            <v>T5267</v>
          </cell>
          <cell r="J149" t="str">
            <v>資単P.116</v>
          </cell>
          <cell r="K149" t="str">
            <v>資単P.116</v>
          </cell>
        </row>
        <row r="150">
          <cell r="A150" t="str">
            <v>T6155</v>
          </cell>
          <cell r="B150" t="str">
            <v>グレーチング蓋　T-25</v>
          </cell>
          <cell r="C150" t="str">
            <v>自由勾配側溝用</v>
          </cell>
          <cell r="D150" t="str">
            <v>500用　L=1.0ｍ　；81.3kg/枚</v>
          </cell>
          <cell r="E150" t="str">
            <v>枚</v>
          </cell>
          <cell r="F150">
            <v>23200</v>
          </cell>
          <cell r="G150">
            <v>23200</v>
          </cell>
          <cell r="H150" t="str">
            <v>T6155</v>
          </cell>
          <cell r="I150" t="str">
            <v>資単P.69</v>
          </cell>
          <cell r="J150" t="str">
            <v>T6155</v>
          </cell>
          <cell r="K150" t="str">
            <v>資単P.69</v>
          </cell>
        </row>
        <row r="151">
          <cell r="A151" t="str">
            <v>T6156</v>
          </cell>
          <cell r="B151" t="str">
            <v>グレーチング蓋　T-25</v>
          </cell>
          <cell r="C151" t="str">
            <v>自由勾配側溝用</v>
          </cell>
          <cell r="D151" t="str">
            <v>600用　L=1.0ｍ　112.5kg/枚</v>
          </cell>
          <cell r="E151" t="str">
            <v>枚</v>
          </cell>
          <cell r="F151">
            <v>32400</v>
          </cell>
          <cell r="G151">
            <v>32400</v>
          </cell>
          <cell r="H151" t="str">
            <v>T6156</v>
          </cell>
          <cell r="I151" t="str">
            <v>資単P.69</v>
          </cell>
          <cell r="J151" t="str">
            <v>T6156</v>
          </cell>
          <cell r="K151" t="str">
            <v>資単P.69</v>
          </cell>
        </row>
        <row r="152">
          <cell r="A152" t="str">
            <v>T6191</v>
          </cell>
          <cell r="B152" t="str">
            <v>Ｕ形溝</v>
          </cell>
          <cell r="C152" t="str">
            <v>PU-300　275kg/本</v>
          </cell>
          <cell r="D152" t="str">
            <v>30cm×30cm×2ｍ</v>
          </cell>
          <cell r="E152" t="str">
            <v>ｍ</v>
          </cell>
          <cell r="F152">
            <v>2830</v>
          </cell>
          <cell r="G152">
            <v>2830</v>
          </cell>
          <cell r="H152" t="str">
            <v>T6191</v>
          </cell>
          <cell r="I152" t="str">
            <v>資単P.64</v>
          </cell>
          <cell r="J152" t="str">
            <v>H19</v>
          </cell>
          <cell r="K152" t="str">
            <v>資単P.64</v>
          </cell>
          <cell r="L152" t="str">
            <v>H19</v>
          </cell>
        </row>
        <row r="153">
          <cell r="A153" t="str">
            <v>T6192</v>
          </cell>
          <cell r="B153" t="str">
            <v>Ｕ形溝</v>
          </cell>
          <cell r="C153" t="str">
            <v>PU-450　464kg/本</v>
          </cell>
          <cell r="D153" t="str">
            <v>45cm×45cm×2ｍ</v>
          </cell>
          <cell r="E153" t="str">
            <v>ｍ</v>
          </cell>
          <cell r="F153">
            <v>4890</v>
          </cell>
          <cell r="G153">
            <v>4890</v>
          </cell>
          <cell r="H153" t="str">
            <v>T6192</v>
          </cell>
          <cell r="I153" t="str">
            <v>資単P.64</v>
          </cell>
          <cell r="J153" t="str">
            <v>T6192</v>
          </cell>
          <cell r="K153" t="str">
            <v>資単P.64</v>
          </cell>
        </row>
        <row r="154">
          <cell r="A154" t="str">
            <v>T6193</v>
          </cell>
          <cell r="B154" t="str">
            <v>Ｕ形溝</v>
          </cell>
          <cell r="C154" t="str">
            <v>PU-600　715kg/本</v>
          </cell>
          <cell r="D154" t="str">
            <v>60cm×60cm×2ｍ</v>
          </cell>
          <cell r="E154" t="str">
            <v>ｍ</v>
          </cell>
          <cell r="F154">
            <v>7500</v>
          </cell>
          <cell r="G154">
            <v>7500</v>
          </cell>
          <cell r="H154" t="str">
            <v>T6193</v>
          </cell>
          <cell r="I154" t="str">
            <v>資単P.64</v>
          </cell>
          <cell r="J154" t="str">
            <v>T6193</v>
          </cell>
          <cell r="K154" t="str">
            <v>資単P.64</v>
          </cell>
        </row>
        <row r="155">
          <cell r="A155" t="str">
            <v>T6356</v>
          </cell>
          <cell r="B155" t="str">
            <v>自由勾配側溝　T-25</v>
          </cell>
          <cell r="C155" t="str">
            <v>50cm×50cm×2ｍ</v>
          </cell>
          <cell r="D155" t="str">
            <v>600kg/本</v>
          </cell>
          <cell r="E155" t="str">
            <v>ｍ</v>
          </cell>
          <cell r="F155">
            <v>4800</v>
          </cell>
          <cell r="G155">
            <v>4800</v>
          </cell>
          <cell r="H155" t="str">
            <v>T6356</v>
          </cell>
          <cell r="I155" t="str">
            <v>資単P.65</v>
          </cell>
          <cell r="J155" t="str">
            <v>T6356</v>
          </cell>
          <cell r="K155" t="str">
            <v>資単P.65</v>
          </cell>
        </row>
        <row r="156">
          <cell r="A156" t="str">
            <v>T6364</v>
          </cell>
          <cell r="B156" t="str">
            <v>自由勾配側溝　T-25</v>
          </cell>
          <cell r="C156" t="str">
            <v>60cm×60cm×2ｍ</v>
          </cell>
          <cell r="D156" t="str">
            <v>760kg/本</v>
          </cell>
          <cell r="E156" t="str">
            <v>ｍ</v>
          </cell>
          <cell r="F156">
            <v>6150</v>
          </cell>
          <cell r="G156">
            <v>6150</v>
          </cell>
          <cell r="H156" t="str">
            <v>T6364</v>
          </cell>
          <cell r="I156" t="str">
            <v>資単P.65</v>
          </cell>
          <cell r="J156" t="str">
            <v>T6364</v>
          </cell>
          <cell r="K156" t="str">
            <v>資単P.65</v>
          </cell>
        </row>
        <row r="157">
          <cell r="A157" t="str">
            <v>T6451</v>
          </cell>
          <cell r="B157" t="str">
            <v>ボックスカルバート（T-25）</v>
          </cell>
          <cell r="C157" t="str">
            <v>600×600×200</v>
          </cell>
          <cell r="D157" t="str">
            <v>ｍ</v>
          </cell>
          <cell r="E157">
            <v>33100</v>
          </cell>
          <cell r="F157">
            <v>33100</v>
          </cell>
          <cell r="G157" t="str">
            <v>T6451</v>
          </cell>
          <cell r="H157" t="str">
            <v>資単P.76</v>
          </cell>
          <cell r="I157">
            <v>33100</v>
          </cell>
          <cell r="J157" t="str">
            <v>T6451</v>
          </cell>
          <cell r="K157" t="str">
            <v>資単P.76</v>
          </cell>
        </row>
        <row r="158">
          <cell r="A158" t="str">
            <v>T6453</v>
          </cell>
          <cell r="B158" t="str">
            <v>ボックスカルバート（T-25）</v>
          </cell>
          <cell r="C158" t="str">
            <v>800×800×200</v>
          </cell>
          <cell r="D158" t="str">
            <v>ｍ</v>
          </cell>
          <cell r="E158">
            <v>41600</v>
          </cell>
          <cell r="F158">
            <v>41600</v>
          </cell>
          <cell r="G158" t="str">
            <v>T6453</v>
          </cell>
          <cell r="H158" t="str">
            <v>資単P.76</v>
          </cell>
          <cell r="I158">
            <v>41600</v>
          </cell>
          <cell r="J158" t="str">
            <v>T6453</v>
          </cell>
          <cell r="K158" t="str">
            <v>資単P.76</v>
          </cell>
        </row>
        <row r="159">
          <cell r="A159" t="str">
            <v>T7653</v>
          </cell>
          <cell r="B159" t="str">
            <v>敷鉄板賃料</v>
          </cell>
          <cell r="C159" t="str">
            <v>7-12箇月</v>
          </cell>
          <cell r="D159" t="str">
            <v>22×1524×6096</v>
          </cell>
          <cell r="E159" t="str">
            <v>枚・日</v>
          </cell>
          <cell r="F159">
            <v>50</v>
          </cell>
          <cell r="G159" t="str">
            <v>T7653</v>
          </cell>
          <cell r="H159" t="str">
            <v>資単P.197</v>
          </cell>
          <cell r="I159" t="str">
            <v>T7653</v>
          </cell>
          <cell r="J159" t="str">
            <v>資単P.197</v>
          </cell>
          <cell r="K159" t="str">
            <v>資単P.197</v>
          </cell>
        </row>
        <row r="160">
          <cell r="A160" t="str">
            <v>T7663</v>
          </cell>
          <cell r="B160" t="str">
            <v>敷鉄板　整備費</v>
          </cell>
          <cell r="C160" t="str">
            <v>7-12箇月</v>
          </cell>
          <cell r="D160" t="str">
            <v>22×1524×6096</v>
          </cell>
          <cell r="E160" t="str">
            <v>枚</v>
          </cell>
          <cell r="F160">
            <v>1000</v>
          </cell>
          <cell r="G160" t="str">
            <v>T7663</v>
          </cell>
          <cell r="H160" t="str">
            <v>資単P.198</v>
          </cell>
          <cell r="I160" t="str">
            <v>T7663</v>
          </cell>
          <cell r="J160" t="str">
            <v>資単P.198</v>
          </cell>
          <cell r="K160" t="str">
            <v>資単P.198</v>
          </cell>
        </row>
        <row r="161">
          <cell r="A161" t="str">
            <v>T9153</v>
          </cell>
          <cell r="B161" t="str">
            <v>鋼管（25A）</v>
          </cell>
          <cell r="C161" t="str">
            <v>ｍ</v>
          </cell>
          <cell r="D161">
            <v>1890</v>
          </cell>
          <cell r="E161">
            <v>1890</v>
          </cell>
          <cell r="F161" t="str">
            <v>T9153</v>
          </cell>
          <cell r="G161" t="str">
            <v>資単P.155</v>
          </cell>
          <cell r="H161">
            <v>1890</v>
          </cell>
          <cell r="I161">
            <v>1890</v>
          </cell>
          <cell r="J161" t="str">
            <v>T9153</v>
          </cell>
          <cell r="K161" t="str">
            <v>資単P.155</v>
          </cell>
        </row>
        <row r="162">
          <cell r="A162" t="str">
            <v>T9351</v>
          </cell>
          <cell r="B162" t="str">
            <v>１号マンホール底版</v>
          </cell>
          <cell r="C162" t="str">
            <v>H=130mm</v>
          </cell>
          <cell r="D162" t="str">
            <v>内径1100mm</v>
          </cell>
          <cell r="E162" t="str">
            <v>個</v>
          </cell>
          <cell r="F162">
            <v>16000</v>
          </cell>
          <cell r="G162">
            <v>16000</v>
          </cell>
          <cell r="H162" t="str">
            <v>T9351</v>
          </cell>
          <cell r="I162" t="str">
            <v>資単P.155</v>
          </cell>
          <cell r="J162" t="str">
            <v>T9351</v>
          </cell>
          <cell r="K162" t="str">
            <v>資単P.155</v>
          </cell>
        </row>
        <row r="163">
          <cell r="A163" t="str">
            <v>T9356</v>
          </cell>
          <cell r="B163" t="str">
            <v>１号マンホールく体</v>
          </cell>
          <cell r="C163" t="str">
            <v>H=1200mm</v>
          </cell>
          <cell r="D163" t="str">
            <v>内径900mm</v>
          </cell>
          <cell r="E163" t="str">
            <v>個</v>
          </cell>
          <cell r="F163">
            <v>38600</v>
          </cell>
          <cell r="G163">
            <v>38600</v>
          </cell>
          <cell r="H163" t="str">
            <v>T9356</v>
          </cell>
          <cell r="I163" t="str">
            <v>資単P.155</v>
          </cell>
          <cell r="J163" t="str">
            <v>T9356</v>
          </cell>
          <cell r="K163" t="str">
            <v>資単P.155</v>
          </cell>
        </row>
        <row r="164">
          <cell r="A164" t="str">
            <v>T9357</v>
          </cell>
          <cell r="B164" t="str">
            <v>１号マンホールく体</v>
          </cell>
          <cell r="C164" t="str">
            <v>H=1500mm</v>
          </cell>
          <cell r="D164" t="str">
            <v>内径900mm</v>
          </cell>
          <cell r="E164" t="str">
            <v>個</v>
          </cell>
          <cell r="F164">
            <v>47500</v>
          </cell>
          <cell r="G164">
            <v>47500</v>
          </cell>
          <cell r="H164" t="str">
            <v>T9357</v>
          </cell>
          <cell r="I164" t="str">
            <v>資単P.155</v>
          </cell>
          <cell r="J164" t="str">
            <v>T9357</v>
          </cell>
          <cell r="K164" t="str">
            <v>資単P.155</v>
          </cell>
        </row>
        <row r="165">
          <cell r="A165" t="str">
            <v>T9358</v>
          </cell>
          <cell r="B165" t="str">
            <v>１号マンホールく体</v>
          </cell>
          <cell r="C165" t="str">
            <v>H=1800mm</v>
          </cell>
          <cell r="D165" t="str">
            <v>内径900mm</v>
          </cell>
          <cell r="E165" t="str">
            <v>個</v>
          </cell>
          <cell r="F165">
            <v>56100</v>
          </cell>
          <cell r="G165">
            <v>56100</v>
          </cell>
          <cell r="H165" t="str">
            <v>T9358</v>
          </cell>
          <cell r="I165" t="str">
            <v>資単P.155</v>
          </cell>
          <cell r="J165" t="str">
            <v>T9358</v>
          </cell>
          <cell r="K165" t="str">
            <v>資単P.155</v>
          </cell>
        </row>
        <row r="166">
          <cell r="A166" t="str">
            <v>T9371</v>
          </cell>
          <cell r="B166" t="str">
            <v>１号マンホール直壁</v>
          </cell>
          <cell r="C166" t="str">
            <v>H=600mm</v>
          </cell>
          <cell r="D166" t="str">
            <v>内径900mm</v>
          </cell>
          <cell r="E166" t="str">
            <v>個</v>
          </cell>
          <cell r="F166">
            <v>20400</v>
          </cell>
          <cell r="G166">
            <v>20400</v>
          </cell>
          <cell r="H166" t="str">
            <v>T9371</v>
          </cell>
          <cell r="I166" t="str">
            <v>資単P.155</v>
          </cell>
          <cell r="J166" t="str">
            <v>T9371</v>
          </cell>
          <cell r="K166" t="str">
            <v>資単P.155</v>
          </cell>
        </row>
        <row r="167">
          <cell r="A167" t="str">
            <v>T9372</v>
          </cell>
          <cell r="B167" t="str">
            <v>１号マンホール直壁</v>
          </cell>
          <cell r="C167" t="str">
            <v>H=900mm</v>
          </cell>
          <cell r="D167" t="str">
            <v>内径900mm</v>
          </cell>
          <cell r="E167" t="str">
            <v>個</v>
          </cell>
          <cell r="F167">
            <v>29400</v>
          </cell>
          <cell r="G167">
            <v>29400</v>
          </cell>
          <cell r="H167" t="str">
            <v>T9372</v>
          </cell>
          <cell r="I167" t="str">
            <v>資単P.155</v>
          </cell>
          <cell r="J167" t="str">
            <v>T9372</v>
          </cell>
          <cell r="K167" t="str">
            <v>資単P.155</v>
          </cell>
        </row>
        <row r="168">
          <cell r="A168" t="str">
            <v>T9373</v>
          </cell>
          <cell r="B168" t="str">
            <v>１号マンホール直壁</v>
          </cell>
          <cell r="C168" t="str">
            <v>H=1200mm</v>
          </cell>
          <cell r="D168" t="str">
            <v>内径900mm</v>
          </cell>
          <cell r="E168" t="str">
            <v>個</v>
          </cell>
          <cell r="F168">
            <v>37900</v>
          </cell>
          <cell r="G168">
            <v>37900</v>
          </cell>
          <cell r="H168" t="str">
            <v>T9373</v>
          </cell>
          <cell r="I168" t="str">
            <v>資単P.155</v>
          </cell>
          <cell r="J168" t="str">
            <v>T9373</v>
          </cell>
          <cell r="K168" t="str">
            <v>資単P.155</v>
          </cell>
        </row>
        <row r="169">
          <cell r="A169" t="str">
            <v>T9374</v>
          </cell>
          <cell r="B169" t="str">
            <v>１号マンホール直壁</v>
          </cell>
          <cell r="C169" t="str">
            <v>H=1500mm</v>
          </cell>
          <cell r="D169" t="str">
            <v>内径900mm</v>
          </cell>
          <cell r="E169" t="str">
            <v>個</v>
          </cell>
          <cell r="F169">
            <v>46600</v>
          </cell>
          <cell r="G169">
            <v>46600</v>
          </cell>
          <cell r="H169" t="str">
            <v>T9374</v>
          </cell>
          <cell r="I169" t="str">
            <v>資単P.155</v>
          </cell>
          <cell r="J169" t="str">
            <v>T9374</v>
          </cell>
          <cell r="K169" t="str">
            <v>資単P.155</v>
          </cell>
        </row>
        <row r="170">
          <cell r="A170" t="str">
            <v>T9375</v>
          </cell>
          <cell r="B170" t="str">
            <v>１号マンホール直壁</v>
          </cell>
          <cell r="C170" t="str">
            <v>H=1800mm</v>
          </cell>
          <cell r="D170" t="str">
            <v>内径900mm</v>
          </cell>
          <cell r="E170" t="str">
            <v>個</v>
          </cell>
          <cell r="F170">
            <v>55500</v>
          </cell>
          <cell r="G170">
            <v>55500</v>
          </cell>
          <cell r="H170" t="str">
            <v>T9375</v>
          </cell>
          <cell r="I170" t="str">
            <v>資単P.155</v>
          </cell>
          <cell r="J170" t="str">
            <v>T9375</v>
          </cell>
          <cell r="K170" t="str">
            <v>資単P.155</v>
          </cell>
        </row>
        <row r="171">
          <cell r="A171" t="str">
            <v>T9396</v>
          </cell>
          <cell r="B171" t="str">
            <v>１号マンホール斜壁</v>
          </cell>
          <cell r="C171" t="str">
            <v>H=300mm</v>
          </cell>
          <cell r="D171" t="str">
            <v>内径600～900mm</v>
          </cell>
          <cell r="E171" t="str">
            <v>個</v>
          </cell>
          <cell r="F171">
            <v>15400</v>
          </cell>
          <cell r="G171">
            <v>15400</v>
          </cell>
          <cell r="H171" t="str">
            <v>T9396</v>
          </cell>
          <cell r="I171" t="str">
            <v>資単P.155</v>
          </cell>
          <cell r="J171" t="str">
            <v>T9396</v>
          </cell>
          <cell r="K171" t="str">
            <v>資単P.155</v>
          </cell>
        </row>
        <row r="172">
          <cell r="A172" t="str">
            <v>T9399</v>
          </cell>
          <cell r="B172" t="str">
            <v>１号マンホール斜壁</v>
          </cell>
          <cell r="C172" t="str">
            <v>H=450mm</v>
          </cell>
          <cell r="D172" t="str">
            <v>内径600～900mm</v>
          </cell>
          <cell r="E172" t="str">
            <v>個</v>
          </cell>
          <cell r="F172">
            <v>20900</v>
          </cell>
          <cell r="G172">
            <v>20900</v>
          </cell>
          <cell r="H172" t="str">
            <v>T9399</v>
          </cell>
          <cell r="I172" t="str">
            <v>資単P.155</v>
          </cell>
          <cell r="J172" t="str">
            <v>T9399</v>
          </cell>
          <cell r="K172" t="str">
            <v>資単P.155</v>
          </cell>
        </row>
        <row r="173">
          <cell r="A173" t="str">
            <v>T9400</v>
          </cell>
          <cell r="B173" t="str">
            <v>１号マンホール斜壁</v>
          </cell>
          <cell r="C173" t="str">
            <v>H=600mm</v>
          </cell>
          <cell r="D173" t="str">
            <v>内径600～900mm</v>
          </cell>
          <cell r="E173" t="str">
            <v>個</v>
          </cell>
          <cell r="F173">
            <v>26000</v>
          </cell>
          <cell r="G173">
            <v>26000</v>
          </cell>
          <cell r="H173" t="str">
            <v>T9400</v>
          </cell>
          <cell r="I173" t="str">
            <v>資単P.156</v>
          </cell>
          <cell r="J173" t="str">
            <v>T9400</v>
          </cell>
          <cell r="K173" t="str">
            <v>資単P.156</v>
          </cell>
        </row>
        <row r="174">
          <cell r="A174" t="str">
            <v>T9404</v>
          </cell>
          <cell r="B174" t="str">
            <v>3号マンホール斜壁</v>
          </cell>
          <cell r="C174" t="str">
            <v>H=300mm</v>
          </cell>
          <cell r="D174" t="str">
            <v>内径900～1500mm</v>
          </cell>
          <cell r="E174" t="str">
            <v>個</v>
          </cell>
          <cell r="F174">
            <v>53200</v>
          </cell>
          <cell r="G174">
            <v>53200</v>
          </cell>
          <cell r="H174" t="str">
            <v>T9404</v>
          </cell>
          <cell r="I174" t="str">
            <v>資単P.156</v>
          </cell>
          <cell r="J174" t="str">
            <v>T9404</v>
          </cell>
          <cell r="K174" t="str">
            <v>資単P.156</v>
          </cell>
        </row>
        <row r="175">
          <cell r="A175" t="str">
            <v>T9405</v>
          </cell>
          <cell r="B175" t="str">
            <v>調整リング</v>
          </cell>
          <cell r="C175" t="str">
            <v>H=50mm</v>
          </cell>
          <cell r="D175" t="str">
            <v>内径600mm</v>
          </cell>
          <cell r="E175" t="str">
            <v>個</v>
          </cell>
          <cell r="F175">
            <v>3400</v>
          </cell>
          <cell r="G175">
            <v>3400</v>
          </cell>
          <cell r="H175" t="str">
            <v>T9405</v>
          </cell>
          <cell r="I175" t="str">
            <v>資単P.157</v>
          </cell>
          <cell r="J175" t="str">
            <v>T9405</v>
          </cell>
          <cell r="K175" t="str">
            <v>資単P.157</v>
          </cell>
        </row>
        <row r="176">
          <cell r="A176" t="str">
            <v>T9406</v>
          </cell>
          <cell r="B176" t="str">
            <v>調整リング</v>
          </cell>
          <cell r="C176" t="str">
            <v>H=100mm</v>
          </cell>
          <cell r="D176" t="str">
            <v>内径600mm</v>
          </cell>
          <cell r="E176" t="str">
            <v>個</v>
          </cell>
          <cell r="F176">
            <v>5440</v>
          </cell>
          <cell r="G176">
            <v>5440</v>
          </cell>
          <cell r="H176" t="str">
            <v>T9406</v>
          </cell>
          <cell r="I176" t="str">
            <v>資単P.157</v>
          </cell>
          <cell r="J176" t="str">
            <v>T9406</v>
          </cell>
          <cell r="K176" t="str">
            <v>資単P.157</v>
          </cell>
        </row>
        <row r="177">
          <cell r="A177" t="str">
            <v>T9407</v>
          </cell>
          <cell r="B177" t="str">
            <v>調整リング</v>
          </cell>
          <cell r="C177" t="str">
            <v>H=150mm</v>
          </cell>
          <cell r="D177" t="str">
            <v>内径600mm</v>
          </cell>
          <cell r="E177" t="str">
            <v>個</v>
          </cell>
          <cell r="F177">
            <v>7560</v>
          </cell>
          <cell r="G177">
            <v>7560</v>
          </cell>
          <cell r="H177" t="str">
            <v>T9407</v>
          </cell>
          <cell r="I177" t="str">
            <v>資単P.157</v>
          </cell>
          <cell r="J177" t="str">
            <v>T9407</v>
          </cell>
          <cell r="K177" t="str">
            <v>資単P.157</v>
          </cell>
        </row>
        <row r="178">
          <cell r="A178" t="str">
            <v>T9411</v>
          </cell>
          <cell r="B178" t="str">
            <v>組立式マンホール調整金具</v>
          </cell>
          <cell r="C178" t="str">
            <v>調整高45mmまで</v>
          </cell>
          <cell r="D178" t="str">
            <v>組</v>
          </cell>
          <cell r="E178">
            <v>4500</v>
          </cell>
          <cell r="F178">
            <v>4500</v>
          </cell>
          <cell r="G178" t="str">
            <v>T9411</v>
          </cell>
          <cell r="H178" t="str">
            <v>資単P.157</v>
          </cell>
          <cell r="I178">
            <v>4500</v>
          </cell>
          <cell r="J178" t="str">
            <v>T9411</v>
          </cell>
          <cell r="K178" t="str">
            <v>資単P.157</v>
          </cell>
        </row>
        <row r="179">
          <cell r="A179" t="str">
            <v>T9412</v>
          </cell>
          <cell r="B179" t="str">
            <v>マンホールステップ</v>
          </cell>
          <cell r="C179" t="str">
            <v>幅300mm　（現場打用）</v>
          </cell>
          <cell r="D179" t="str">
            <v>個</v>
          </cell>
          <cell r="E179">
            <v>2130</v>
          </cell>
          <cell r="F179">
            <v>2130</v>
          </cell>
          <cell r="G179" t="str">
            <v>T9412</v>
          </cell>
          <cell r="H179" t="str">
            <v>資単P.157</v>
          </cell>
          <cell r="I179">
            <v>2130</v>
          </cell>
          <cell r="J179" t="str">
            <v>T9412</v>
          </cell>
          <cell r="K179" t="str">
            <v>資単P.157</v>
          </cell>
        </row>
        <row r="180">
          <cell r="A180" t="str">
            <v>T9413</v>
          </cell>
          <cell r="B180" t="str">
            <v>組立式マンホールステップ</v>
          </cell>
          <cell r="C180" t="str">
            <v>幅400mm</v>
          </cell>
          <cell r="D180" t="str">
            <v>個</v>
          </cell>
          <cell r="E180">
            <v>2450</v>
          </cell>
          <cell r="F180">
            <v>2450</v>
          </cell>
          <cell r="G180" t="str">
            <v>T9413</v>
          </cell>
          <cell r="H180" t="str">
            <v>資単P.157</v>
          </cell>
          <cell r="I180">
            <v>2450</v>
          </cell>
          <cell r="J180" t="str">
            <v>T9413</v>
          </cell>
          <cell r="K180" t="str">
            <v>資単P.157</v>
          </cell>
        </row>
        <row r="181">
          <cell r="A181" t="str">
            <v>TAK22</v>
          </cell>
          <cell r="B181" t="str">
            <v>ｱｽﾌｧﾙﾄ廃材処理費</v>
          </cell>
          <cell r="C181" t="str">
            <v>富山市婦中町添島</v>
          </cell>
          <cell r="D181" t="str">
            <v>掘削(中間)</v>
          </cell>
          <cell r="E181" t="str">
            <v>ｍ3</v>
          </cell>
          <cell r="F181">
            <v>940</v>
          </cell>
          <cell r="G181" t="str">
            <v>TAK22</v>
          </cell>
          <cell r="H181" t="str">
            <v>資単P.174</v>
          </cell>
          <cell r="I181" t="str">
            <v>TAK22</v>
          </cell>
          <cell r="J181" t="str">
            <v>資単P.174</v>
          </cell>
          <cell r="K181" t="str">
            <v>資単P.174</v>
          </cell>
        </row>
        <row r="182">
          <cell r="A182" t="str">
            <v>TAK89</v>
          </cell>
          <cell r="B182" t="str">
            <v>ｱｽﾌｧﾙﾄ廃材処理費</v>
          </cell>
          <cell r="C182" t="str">
            <v>高岡市西広上</v>
          </cell>
          <cell r="D182" t="str">
            <v>掘削(中間)</v>
          </cell>
          <cell r="E182" t="str">
            <v>ｍ3</v>
          </cell>
          <cell r="F182">
            <v>2350</v>
          </cell>
          <cell r="G182" t="str">
            <v>TAK89</v>
          </cell>
          <cell r="H182" t="str">
            <v>資単P.172</v>
          </cell>
          <cell r="I182" t="str">
            <v>H20</v>
          </cell>
          <cell r="J182" t="str">
            <v>TAK89</v>
          </cell>
          <cell r="K182" t="str">
            <v>資単P.172</v>
          </cell>
          <cell r="L182" t="str">
            <v>H20</v>
          </cell>
        </row>
        <row r="183">
          <cell r="A183" t="str">
            <v>TC003</v>
          </cell>
          <cell r="B183" t="str">
            <v>生コンクリート</v>
          </cell>
          <cell r="C183" t="str">
            <v>高炉 18-8-25</v>
          </cell>
          <cell r="D183" t="str">
            <v>W/C≦60％</v>
          </cell>
          <cell r="E183" t="str">
            <v>ｍ3</v>
          </cell>
          <cell r="F183">
            <v>10000</v>
          </cell>
          <cell r="G183" t="str">
            <v>TC003</v>
          </cell>
          <cell r="H183" t="str">
            <v>資単P.10</v>
          </cell>
          <cell r="I183" t="str">
            <v>TC003</v>
          </cell>
          <cell r="J183" t="str">
            <v>資単P.10</v>
          </cell>
          <cell r="K183" t="str">
            <v>資単P.10</v>
          </cell>
        </row>
        <row r="184">
          <cell r="A184" t="str">
            <v>TC005</v>
          </cell>
          <cell r="B184" t="str">
            <v>生コンクリート</v>
          </cell>
          <cell r="C184" t="str">
            <v>高炉 18-8-40</v>
          </cell>
          <cell r="D184" t="str">
            <v>W/C≦60％</v>
          </cell>
          <cell r="E184" t="str">
            <v>ｍ3</v>
          </cell>
          <cell r="F184">
            <v>13900</v>
          </cell>
          <cell r="G184" t="str">
            <v>TC005</v>
          </cell>
          <cell r="H184" t="str">
            <v>資単P.10</v>
          </cell>
          <cell r="I184" t="str">
            <v>TC005</v>
          </cell>
          <cell r="J184" t="str">
            <v>資単P.10</v>
          </cell>
          <cell r="K184" t="str">
            <v>資単P.10</v>
          </cell>
        </row>
        <row r="185">
          <cell r="A185" t="str">
            <v>TC010</v>
          </cell>
          <cell r="B185" t="str">
            <v>生コンクリート</v>
          </cell>
          <cell r="C185" t="str">
            <v>高炉 18-12-25</v>
          </cell>
          <cell r="D185" t="str">
            <v>W/C≦60％</v>
          </cell>
          <cell r="E185" t="str">
            <v>ｍ3</v>
          </cell>
          <cell r="F185">
            <v>10000</v>
          </cell>
          <cell r="G185" t="str">
            <v>TC010</v>
          </cell>
          <cell r="H185" t="str">
            <v>資単P.10</v>
          </cell>
          <cell r="I185" t="str">
            <v>TC010</v>
          </cell>
          <cell r="J185" t="str">
            <v>資単P.10</v>
          </cell>
          <cell r="K185" t="str">
            <v>資単P.10</v>
          </cell>
        </row>
        <row r="186">
          <cell r="A186" t="str">
            <v>TC016</v>
          </cell>
          <cell r="B186" t="str">
            <v>生コンクリート</v>
          </cell>
          <cell r="C186" t="str">
            <v>高炉 18-12-40</v>
          </cell>
          <cell r="D186" t="str">
            <v>W/C≦60％</v>
          </cell>
          <cell r="E186" t="str">
            <v>ｍ3</v>
          </cell>
          <cell r="F186">
            <v>9800</v>
          </cell>
          <cell r="G186" t="str">
            <v>TC016</v>
          </cell>
          <cell r="H186" t="str">
            <v>資単P.11</v>
          </cell>
          <cell r="I186" t="str">
            <v>TC016</v>
          </cell>
          <cell r="J186" t="str">
            <v>資単P.11</v>
          </cell>
          <cell r="K186" t="str">
            <v>資単P.11</v>
          </cell>
        </row>
        <row r="187">
          <cell r="A187" t="str">
            <v>TC017</v>
          </cell>
          <cell r="B187" t="str">
            <v>生コンクリート</v>
          </cell>
          <cell r="C187" t="str">
            <v>高炉 21-8-25</v>
          </cell>
          <cell r="D187" t="str">
            <v>W/C≦55％</v>
          </cell>
          <cell r="E187" t="str">
            <v>ｍ3</v>
          </cell>
          <cell r="F187">
            <v>9800</v>
          </cell>
          <cell r="G187" t="str">
            <v>TC017</v>
          </cell>
          <cell r="H187" t="str">
            <v>資単P.11</v>
          </cell>
          <cell r="I187" t="str">
            <v>H19</v>
          </cell>
          <cell r="J187" t="str">
            <v>TC017</v>
          </cell>
          <cell r="K187" t="str">
            <v>資単P.11</v>
          </cell>
          <cell r="L187" t="str">
            <v>H19</v>
          </cell>
        </row>
        <row r="188">
          <cell r="A188" t="str">
            <v>TC025</v>
          </cell>
          <cell r="B188" t="str">
            <v>生コンクリート</v>
          </cell>
          <cell r="C188" t="str">
            <v>高炉 24-12-25</v>
          </cell>
          <cell r="D188" t="str">
            <v>W/C≦55％</v>
          </cell>
          <cell r="E188" t="str">
            <v>ｍ3</v>
          </cell>
          <cell r="F188">
            <v>10300</v>
          </cell>
          <cell r="G188" t="str">
            <v>TC025</v>
          </cell>
          <cell r="H188" t="str">
            <v>資単P.11</v>
          </cell>
          <cell r="I188" t="str">
            <v>TC025</v>
          </cell>
          <cell r="J188" t="str">
            <v>資単P.11</v>
          </cell>
          <cell r="K188" t="str">
            <v>資単P.11</v>
          </cell>
        </row>
        <row r="189">
          <cell r="A189" t="str">
            <v>TC027</v>
          </cell>
          <cell r="B189" t="str">
            <v>生コンクリート</v>
          </cell>
          <cell r="C189" t="str">
            <v>高炉 24-12-40</v>
          </cell>
          <cell r="D189" t="str">
            <v>W/C≦55％</v>
          </cell>
          <cell r="E189" t="str">
            <v>ｍ3</v>
          </cell>
          <cell r="F189">
            <v>10000</v>
          </cell>
          <cell r="G189" t="str">
            <v>TC027</v>
          </cell>
          <cell r="H189" t="str">
            <v>資単P.11</v>
          </cell>
          <cell r="I189" t="str">
            <v>TC027</v>
          </cell>
          <cell r="J189" t="str">
            <v>資単P.11</v>
          </cell>
          <cell r="K189" t="str">
            <v>資単P.11</v>
          </cell>
        </row>
        <row r="190">
          <cell r="A190" t="str">
            <v>TC031</v>
          </cell>
          <cell r="B190" t="str">
            <v>生コンクリート</v>
          </cell>
          <cell r="C190" t="str">
            <v>高炉 曲げ4.5-2.5-40</v>
          </cell>
          <cell r="D190" t="str">
            <v>W/C≦55％</v>
          </cell>
          <cell r="E190" t="str">
            <v>ｍ3</v>
          </cell>
          <cell r="F190">
            <v>11000</v>
          </cell>
          <cell r="G190" t="str">
            <v>TC031</v>
          </cell>
          <cell r="H190" t="str">
            <v>資単P.7</v>
          </cell>
          <cell r="I190" t="str">
            <v>TC031</v>
          </cell>
          <cell r="J190" t="str">
            <v>資単P.7</v>
          </cell>
          <cell r="K190" t="str">
            <v>資単P.7</v>
          </cell>
        </row>
        <row r="191">
          <cell r="A191" t="str">
            <v>TCM22</v>
          </cell>
          <cell r="B191" t="str">
            <v>コンクリート廃材処理費</v>
          </cell>
          <cell r="C191" t="str">
            <v>富山市婦中町添島</v>
          </cell>
          <cell r="D191" t="str">
            <v>無筋(中間)</v>
          </cell>
          <cell r="E191" t="str">
            <v>ｍ3</v>
          </cell>
          <cell r="F191">
            <v>940</v>
          </cell>
          <cell r="G191" t="str">
            <v>TCM22</v>
          </cell>
          <cell r="H191" t="str">
            <v>資単P.181</v>
          </cell>
          <cell r="I191" t="str">
            <v>TCM22</v>
          </cell>
          <cell r="J191" t="str">
            <v>資単P.181</v>
          </cell>
          <cell r="K191" t="str">
            <v>資単P.181</v>
          </cell>
        </row>
        <row r="192">
          <cell r="A192" t="str">
            <v>TCY22</v>
          </cell>
          <cell r="B192" t="str">
            <v>コンクリート廃材処理費</v>
          </cell>
          <cell r="C192" t="str">
            <v>富山市婦中町添島</v>
          </cell>
          <cell r="D192" t="str">
            <v>有筋(中間)</v>
          </cell>
          <cell r="E192" t="str">
            <v>ｍ3</v>
          </cell>
          <cell r="F192">
            <v>1000</v>
          </cell>
          <cell r="G192" t="str">
            <v>TCY22</v>
          </cell>
          <cell r="H192" t="str">
            <v>資単P.179</v>
          </cell>
          <cell r="I192" t="str">
            <v>TCY22</v>
          </cell>
          <cell r="J192" t="str">
            <v>資単P.179</v>
          </cell>
          <cell r="K192" t="str">
            <v>資単P.179</v>
          </cell>
        </row>
        <row r="193">
          <cell r="A193" t="str">
            <v>TCY74</v>
          </cell>
          <cell r="B193" t="str">
            <v>コンクリート廃材処理費</v>
          </cell>
          <cell r="C193" t="str">
            <v>高岡市福岡町土屋</v>
          </cell>
          <cell r="D193" t="str">
            <v>有筋(中間)</v>
          </cell>
          <cell r="E193" t="str">
            <v>ｍ3</v>
          </cell>
          <cell r="F193">
            <v>1250</v>
          </cell>
          <cell r="G193" t="str">
            <v>TCY74</v>
          </cell>
          <cell r="H193" t="str">
            <v>資単P.178</v>
          </cell>
          <cell r="I193" t="str">
            <v>H20</v>
          </cell>
          <cell r="J193" t="str">
            <v>TCY74</v>
          </cell>
          <cell r="K193" t="str">
            <v>資単P.178</v>
          </cell>
          <cell r="L193" t="str">
            <v>H20</v>
          </cell>
        </row>
        <row r="194">
          <cell r="A194" t="str">
            <v>TDE06</v>
          </cell>
          <cell r="B194" t="str">
            <v>汚泥処理費</v>
          </cell>
          <cell r="C194" t="str">
            <v>富山市婦中町吉谷</v>
          </cell>
          <cell r="D194" t="str">
            <v>泥水状(中間)</v>
          </cell>
          <cell r="E194" t="str">
            <v>ｍ3</v>
          </cell>
          <cell r="F194">
            <v>8000</v>
          </cell>
          <cell r="G194" t="str">
            <v>TDE06</v>
          </cell>
          <cell r="H194" t="str">
            <v>資単P.184</v>
          </cell>
          <cell r="I194" t="str">
            <v>TDE06</v>
          </cell>
          <cell r="J194" t="str">
            <v>資単P.184</v>
          </cell>
          <cell r="K194" t="str">
            <v>資単P.184</v>
          </cell>
        </row>
        <row r="195">
          <cell r="A195" t="str">
            <v>TST08</v>
          </cell>
          <cell r="B195" t="str">
            <v>公共用残土　搬入</v>
          </cell>
          <cell r="C195" t="str">
            <v>富山市婦中町吉谷</v>
          </cell>
          <cell r="D195" t="str">
            <v>ｍ3</v>
          </cell>
          <cell r="E195">
            <v>1000</v>
          </cell>
          <cell r="F195" t="str">
            <v>TST08</v>
          </cell>
          <cell r="G195" t="str">
            <v>資単P.187</v>
          </cell>
          <cell r="H195">
            <v>1000</v>
          </cell>
          <cell r="I195" t="str">
            <v>TST08</v>
          </cell>
          <cell r="J195" t="str">
            <v>資単P.187</v>
          </cell>
          <cell r="K195" t="str">
            <v>資単P.187</v>
          </cell>
        </row>
        <row r="198">
          <cell r="A198" t="str">
            <v>農林資単</v>
          </cell>
        </row>
        <row r="199">
          <cell r="A199" t="str">
            <v>N1701</v>
          </cell>
          <cell r="B199" t="str">
            <v>コルゲートパイプ円形1形</v>
          </cell>
          <cell r="C199" t="str">
            <v>φ1200　厚1.6mm　SCP1R</v>
          </cell>
          <cell r="D199" t="str">
            <v>ｍ</v>
          </cell>
          <cell r="E199">
            <v>15400</v>
          </cell>
          <cell r="F199">
            <v>15400</v>
          </cell>
          <cell r="G199" t="str">
            <v>N1701</v>
          </cell>
          <cell r="H199" t="str">
            <v>農林資単P.9</v>
          </cell>
          <cell r="I199">
            <v>15400</v>
          </cell>
          <cell r="J199" t="str">
            <v>N1701</v>
          </cell>
          <cell r="K199" t="str">
            <v>農林資単P.9</v>
          </cell>
        </row>
        <row r="200">
          <cell r="A200" t="str">
            <v>N7934</v>
          </cell>
          <cell r="B200" t="str">
            <v>排水フリューム</v>
          </cell>
          <cell r="C200" t="str">
            <v>深500×幅400；2ｍ</v>
          </cell>
          <cell r="D200" t="str">
            <v>本</v>
          </cell>
          <cell r="E200">
            <v>9330</v>
          </cell>
          <cell r="F200">
            <v>9330</v>
          </cell>
          <cell r="G200" t="str">
            <v>N7934</v>
          </cell>
          <cell r="H200" t="str">
            <v>農林資単P.35</v>
          </cell>
          <cell r="I200">
            <v>9330</v>
          </cell>
          <cell r="J200" t="str">
            <v>N7934</v>
          </cell>
          <cell r="K200" t="str">
            <v>農林資単P.35</v>
          </cell>
        </row>
        <row r="201">
          <cell r="A201" t="str">
            <v>N7939</v>
          </cell>
          <cell r="B201" t="str">
            <v>排水フリューム</v>
          </cell>
          <cell r="C201" t="str">
            <v>深800×幅800；2ｍ</v>
          </cell>
          <cell r="D201" t="str">
            <v>本</v>
          </cell>
          <cell r="E201">
            <v>19400</v>
          </cell>
          <cell r="F201">
            <v>19400</v>
          </cell>
          <cell r="G201" t="str">
            <v>N7939</v>
          </cell>
          <cell r="H201" t="str">
            <v>農林資単P.35</v>
          </cell>
          <cell r="I201">
            <v>19400</v>
          </cell>
          <cell r="J201" t="str">
            <v>N7939</v>
          </cell>
          <cell r="K201" t="str">
            <v>農林資単P.35</v>
          </cell>
        </row>
        <row r="202">
          <cell r="A202" t="str">
            <v>N9900</v>
          </cell>
          <cell r="B202" t="str">
            <v>コルゲートフリュームA形</v>
          </cell>
          <cell r="C202" t="str">
            <v>350×350×1.6mm</v>
          </cell>
          <cell r="D202" t="str">
            <v>ｍ</v>
          </cell>
          <cell r="E202">
            <v>4290</v>
          </cell>
          <cell r="F202">
            <v>4290</v>
          </cell>
          <cell r="G202" t="str">
            <v>N9900</v>
          </cell>
          <cell r="H202" t="str">
            <v>農林資単P.13</v>
          </cell>
          <cell r="I202">
            <v>4290</v>
          </cell>
          <cell r="J202" t="str">
            <v>N9900</v>
          </cell>
          <cell r="K202" t="str">
            <v>農林資単P.13</v>
          </cell>
        </row>
        <row r="203">
          <cell r="A203" t="str">
            <v>N9901</v>
          </cell>
          <cell r="B203" t="str">
            <v>コルゲートフリュームA形</v>
          </cell>
          <cell r="C203" t="str">
            <v>400×400×1.6mm</v>
          </cell>
          <cell r="D203" t="str">
            <v>ｍ</v>
          </cell>
          <cell r="E203">
            <v>4950</v>
          </cell>
          <cell r="F203">
            <v>4950</v>
          </cell>
          <cell r="G203" t="str">
            <v>N9901</v>
          </cell>
          <cell r="H203" t="str">
            <v>農林資単P.13</v>
          </cell>
          <cell r="I203">
            <v>4950</v>
          </cell>
          <cell r="J203" t="str">
            <v>N9901</v>
          </cell>
          <cell r="K203" t="str">
            <v>農林資単P.13</v>
          </cell>
        </row>
        <row r="206">
          <cell r="A206" t="str">
            <v>資単賃料</v>
          </cell>
        </row>
        <row r="207">
          <cell r="A207" t="str">
            <v>T7041</v>
          </cell>
          <cell r="B207" t="str">
            <v>トラッククレーン賃料</v>
          </cell>
          <cell r="C207" t="str">
            <v>油圧式　4.9ｔ吊</v>
          </cell>
          <cell r="D207" t="str">
            <v>日</v>
          </cell>
          <cell r="E207">
            <v>24000</v>
          </cell>
          <cell r="F207" t="str">
            <v>T7041</v>
          </cell>
          <cell r="G207" t="str">
            <v>資単P.190</v>
          </cell>
          <cell r="H207">
            <v>24000</v>
          </cell>
          <cell r="I207" t="str">
            <v>T7041</v>
          </cell>
          <cell r="J207" t="str">
            <v>資単P.190</v>
          </cell>
          <cell r="K207" t="str">
            <v>資単P.190</v>
          </cell>
        </row>
        <row r="208">
          <cell r="A208" t="str">
            <v>T7043</v>
          </cell>
          <cell r="B208" t="str">
            <v>トラッククレーン賃料</v>
          </cell>
          <cell r="C208" t="str">
            <v>油圧式　16ｔ吊</v>
          </cell>
          <cell r="D208" t="str">
            <v>日</v>
          </cell>
          <cell r="E208">
            <v>32800</v>
          </cell>
          <cell r="F208" t="str">
            <v>T7043</v>
          </cell>
          <cell r="G208" t="str">
            <v>資単P.190</v>
          </cell>
          <cell r="H208">
            <v>32800</v>
          </cell>
          <cell r="I208" t="str">
            <v>T7043</v>
          </cell>
          <cell r="J208" t="str">
            <v>資単P.190</v>
          </cell>
          <cell r="K208" t="str">
            <v>資単P.190</v>
          </cell>
        </row>
        <row r="209">
          <cell r="A209" t="str">
            <v>T7044</v>
          </cell>
          <cell r="B209" t="str">
            <v>トラッククレーン賃料</v>
          </cell>
          <cell r="C209" t="str">
            <v>油圧式　20ｔ吊</v>
          </cell>
          <cell r="D209" t="str">
            <v>日</v>
          </cell>
          <cell r="E209">
            <v>34400</v>
          </cell>
          <cell r="F209" t="str">
            <v>T7044</v>
          </cell>
          <cell r="G209" t="str">
            <v>資単P.190</v>
          </cell>
          <cell r="H209">
            <v>34400</v>
          </cell>
          <cell r="I209" t="str">
            <v>T7044</v>
          </cell>
          <cell r="J209" t="str">
            <v>資単P.190</v>
          </cell>
          <cell r="K209" t="str">
            <v>資単P.190</v>
          </cell>
        </row>
        <row r="210">
          <cell r="A210" t="str">
            <v>T7045</v>
          </cell>
          <cell r="B210" t="str">
            <v>トラッククレーン賃料</v>
          </cell>
          <cell r="C210" t="str">
            <v>油圧式　25ｔ吊</v>
          </cell>
          <cell r="D210" t="str">
            <v>日</v>
          </cell>
          <cell r="E210">
            <v>40400</v>
          </cell>
          <cell r="F210" t="str">
            <v>T7045</v>
          </cell>
          <cell r="G210" t="str">
            <v>資単P.190</v>
          </cell>
          <cell r="H210">
            <v>40400</v>
          </cell>
          <cell r="I210" t="str">
            <v>T7045</v>
          </cell>
          <cell r="J210" t="str">
            <v>資単P.190</v>
          </cell>
          <cell r="K210" t="str">
            <v>資単P.190</v>
          </cell>
        </row>
        <row r="211">
          <cell r="A211" t="str">
            <v>T7046</v>
          </cell>
          <cell r="B211" t="str">
            <v>トラッククレーン賃料</v>
          </cell>
          <cell r="C211" t="str">
            <v>油圧式　30ｔ吊</v>
          </cell>
          <cell r="D211" t="str">
            <v>日</v>
          </cell>
          <cell r="E211">
            <v>49600</v>
          </cell>
          <cell r="F211" t="str">
            <v>T7046</v>
          </cell>
          <cell r="G211" t="str">
            <v>資単P.190</v>
          </cell>
          <cell r="H211">
            <v>49600</v>
          </cell>
          <cell r="I211" t="str">
            <v>T7046</v>
          </cell>
          <cell r="J211" t="str">
            <v>資単P.190</v>
          </cell>
          <cell r="K211" t="str">
            <v>資単P.190</v>
          </cell>
        </row>
        <row r="212">
          <cell r="A212" t="str">
            <v>T7048</v>
          </cell>
          <cell r="B212" t="str">
            <v>トラッククレーン賃料</v>
          </cell>
          <cell r="C212" t="str">
            <v>油圧式　45ｔ吊</v>
          </cell>
          <cell r="D212" t="str">
            <v>日</v>
          </cell>
          <cell r="E212">
            <v>66000</v>
          </cell>
          <cell r="F212" t="str">
            <v>T7048</v>
          </cell>
          <cell r="G212" t="str">
            <v>資単P.190</v>
          </cell>
          <cell r="H212">
            <v>66000</v>
          </cell>
          <cell r="I212" t="str">
            <v>T7048</v>
          </cell>
          <cell r="J212" t="str">
            <v>資単P.190</v>
          </cell>
          <cell r="K212" t="str">
            <v>資単P.190</v>
          </cell>
        </row>
        <row r="213">
          <cell r="A213" t="str">
            <v>T7081</v>
          </cell>
          <cell r="B213" t="str">
            <v>ラフテレーンクレーン賃料</v>
          </cell>
          <cell r="C213" t="str">
            <v>油圧式　4.9ｔ吊</v>
          </cell>
          <cell r="D213" t="str">
            <v>日</v>
          </cell>
          <cell r="E213">
            <v>28800</v>
          </cell>
          <cell r="F213" t="str">
            <v>T7081</v>
          </cell>
          <cell r="G213" t="str">
            <v>資単P.190</v>
          </cell>
          <cell r="H213">
            <v>28800</v>
          </cell>
          <cell r="I213" t="str">
            <v>T7081</v>
          </cell>
          <cell r="J213" t="str">
            <v>資単P.190</v>
          </cell>
          <cell r="K213" t="str">
            <v>資単P.190</v>
          </cell>
        </row>
        <row r="214">
          <cell r="A214" t="str">
            <v>T7082</v>
          </cell>
          <cell r="B214" t="str">
            <v>ラフテレーンクレーン賃料</v>
          </cell>
          <cell r="C214" t="str">
            <v>油圧式　7ｔ吊</v>
          </cell>
          <cell r="D214" t="str">
            <v>日</v>
          </cell>
          <cell r="E214">
            <v>31600</v>
          </cell>
          <cell r="F214" t="str">
            <v>T7082</v>
          </cell>
          <cell r="G214" t="str">
            <v>資単P.190</v>
          </cell>
          <cell r="H214">
            <v>31600</v>
          </cell>
          <cell r="I214" t="str">
            <v>T7082</v>
          </cell>
          <cell r="J214" t="str">
            <v>資単P.190</v>
          </cell>
          <cell r="K214" t="str">
            <v>資単P.190</v>
          </cell>
        </row>
        <row r="215">
          <cell r="A215" t="str">
            <v>T7094</v>
          </cell>
          <cell r="B215" t="str">
            <v>ラフテレーンクレーン賃料</v>
          </cell>
          <cell r="C215" t="str">
            <v>油圧式　10ｔ吊</v>
          </cell>
          <cell r="D215" t="str">
            <v>日</v>
          </cell>
          <cell r="E215">
            <v>33200</v>
          </cell>
          <cell r="F215" t="str">
            <v>T7094</v>
          </cell>
          <cell r="G215" t="str">
            <v>資単P.190</v>
          </cell>
          <cell r="H215">
            <v>33200</v>
          </cell>
          <cell r="I215" t="str">
            <v>T7094</v>
          </cell>
          <cell r="J215" t="str">
            <v>資単P.190</v>
          </cell>
          <cell r="K215" t="str">
            <v>資単P.190</v>
          </cell>
        </row>
        <row r="216">
          <cell r="A216" t="str">
            <v>T7084</v>
          </cell>
          <cell r="B216" t="str">
            <v>ラフテレーンクレーン賃料</v>
          </cell>
          <cell r="C216" t="str">
            <v>油圧式　16ｔ吊</v>
          </cell>
          <cell r="D216" t="str">
            <v>日</v>
          </cell>
          <cell r="E216">
            <v>36400</v>
          </cell>
          <cell r="F216" t="str">
            <v>T7084</v>
          </cell>
          <cell r="G216" t="str">
            <v>資単P.190</v>
          </cell>
          <cell r="H216">
            <v>36400</v>
          </cell>
          <cell r="I216" t="str">
            <v>T7084</v>
          </cell>
          <cell r="J216" t="str">
            <v>資単P.190</v>
          </cell>
          <cell r="K216" t="str">
            <v>資単P.190</v>
          </cell>
        </row>
        <row r="217">
          <cell r="A217" t="str">
            <v>T7085</v>
          </cell>
          <cell r="B217" t="str">
            <v>ラフテレーンクレーン賃料</v>
          </cell>
          <cell r="C217" t="str">
            <v>油圧式　20ｔ吊</v>
          </cell>
          <cell r="D217" t="str">
            <v>日</v>
          </cell>
          <cell r="E217">
            <v>35600</v>
          </cell>
          <cell r="F217" t="str">
            <v>T7085</v>
          </cell>
          <cell r="G217" t="str">
            <v>資単P.190</v>
          </cell>
          <cell r="H217">
            <v>35600</v>
          </cell>
          <cell r="I217" t="str">
            <v>T7085</v>
          </cell>
          <cell r="J217" t="str">
            <v>資単P.190</v>
          </cell>
          <cell r="K217" t="str">
            <v>資単P.190</v>
          </cell>
        </row>
        <row r="218">
          <cell r="A218" t="str">
            <v>T7086</v>
          </cell>
          <cell r="B218" t="str">
            <v>ラフテレーンクレーン賃料</v>
          </cell>
          <cell r="C218" t="str">
            <v>油圧式　25ｔ吊</v>
          </cell>
          <cell r="D218" t="str">
            <v>日</v>
          </cell>
          <cell r="E218">
            <v>39600</v>
          </cell>
          <cell r="F218" t="str">
            <v>T7086</v>
          </cell>
          <cell r="G218" t="str">
            <v>資単P.190</v>
          </cell>
          <cell r="H218">
            <v>39600</v>
          </cell>
          <cell r="I218" t="str">
            <v>T7086</v>
          </cell>
          <cell r="J218" t="str">
            <v>資単P.190</v>
          </cell>
          <cell r="K218" t="str">
            <v>資単P.190</v>
          </cell>
        </row>
        <row r="219">
          <cell r="A219" t="str">
            <v>T7087</v>
          </cell>
          <cell r="B219" t="str">
            <v>ラフテレーンクレーン賃料</v>
          </cell>
          <cell r="C219" t="str">
            <v>油圧式　35ｔ吊</v>
          </cell>
          <cell r="D219" t="str">
            <v>日</v>
          </cell>
          <cell r="E219">
            <v>57600</v>
          </cell>
          <cell r="F219" t="str">
            <v>T7087</v>
          </cell>
          <cell r="G219" t="str">
            <v>資単P.190</v>
          </cell>
          <cell r="H219">
            <v>57600</v>
          </cell>
          <cell r="I219" t="str">
            <v>T7087</v>
          </cell>
          <cell r="J219" t="str">
            <v>資単P.190</v>
          </cell>
          <cell r="K219" t="str">
            <v>資単P.190</v>
          </cell>
        </row>
        <row r="220">
          <cell r="A220" t="str">
            <v>T7262</v>
          </cell>
          <cell r="B220" t="str">
            <v>空気圧縮機賃料可燃式エンジン掛</v>
          </cell>
          <cell r="C220" t="str">
            <v>3.5-3.7m3/分</v>
          </cell>
          <cell r="D220" t="str">
            <v>日</v>
          </cell>
          <cell r="E220">
            <v>1430</v>
          </cell>
          <cell r="F220" t="str">
            <v>T7262</v>
          </cell>
          <cell r="G220" t="str">
            <v>資単P.192</v>
          </cell>
          <cell r="H220">
            <v>1430</v>
          </cell>
          <cell r="I220" t="str">
            <v>T7262</v>
          </cell>
          <cell r="J220" t="str">
            <v>資単P.192</v>
          </cell>
          <cell r="K220" t="str">
            <v>資単P.192</v>
          </cell>
        </row>
        <row r="221">
          <cell r="A221" t="str">
            <v>T7281</v>
          </cell>
          <cell r="B221" t="str">
            <v>振動ローラ賃料</v>
          </cell>
          <cell r="C221" t="str">
            <v>ハンドガイド式　0.8-1.1t</v>
          </cell>
          <cell r="D221" t="str">
            <v>日</v>
          </cell>
          <cell r="E221">
            <v>1780</v>
          </cell>
          <cell r="F221" t="str">
            <v>T7281</v>
          </cell>
          <cell r="G221" t="str">
            <v>資単P.193</v>
          </cell>
          <cell r="H221">
            <v>1780</v>
          </cell>
          <cell r="I221" t="str">
            <v>T7281</v>
          </cell>
          <cell r="J221" t="str">
            <v>資単P.193</v>
          </cell>
          <cell r="K221" t="str">
            <v>資単P.193</v>
          </cell>
        </row>
        <row r="222">
          <cell r="A222" t="str">
            <v>T7285</v>
          </cell>
          <cell r="B222" t="str">
            <v>タンパ賃料</v>
          </cell>
          <cell r="C222" t="str">
            <v>60-100kg</v>
          </cell>
          <cell r="D222" t="str">
            <v>日</v>
          </cell>
          <cell r="E222">
            <v>585</v>
          </cell>
          <cell r="F222" t="str">
            <v>T7285</v>
          </cell>
          <cell r="G222" t="str">
            <v>資単P.193</v>
          </cell>
          <cell r="H222">
            <v>585</v>
          </cell>
          <cell r="I222" t="str">
            <v>T7285</v>
          </cell>
          <cell r="J222" t="str">
            <v>資単P.193</v>
          </cell>
          <cell r="K222" t="str">
            <v>資単P.193</v>
          </cell>
        </row>
        <row r="225">
          <cell r="A225" t="str">
            <v>積算基準</v>
          </cell>
        </row>
        <row r="226">
          <cell r="A226" t="str">
            <v>SK001</v>
          </cell>
          <cell r="B226" t="str">
            <v>鋼矢板運搬費</v>
          </cell>
          <cell r="C226" t="str">
            <v>10kmまで</v>
          </cell>
          <cell r="D226" t="str">
            <v>ｔ</v>
          </cell>
          <cell r="E226">
            <v>1010</v>
          </cell>
          <cell r="F226" t="str">
            <v>Ⅰ-2-②-15</v>
          </cell>
          <cell r="G226" t="str">
            <v>ｔ</v>
          </cell>
          <cell r="H226">
            <v>1010</v>
          </cell>
          <cell r="I226" t="str">
            <v>Ⅰ-2-②-15</v>
          </cell>
          <cell r="K226" t="str">
            <v>Ⅰ-2-②-15</v>
          </cell>
        </row>
        <row r="227">
          <cell r="A227" t="str">
            <v>SK002</v>
          </cell>
          <cell r="B227" t="str">
            <v>仮設材積込、取卸し</v>
          </cell>
          <cell r="C227" t="str">
            <v>ｔ</v>
          </cell>
          <cell r="D227">
            <v>3000</v>
          </cell>
          <cell r="E227" t="str">
            <v>Ⅰ-2-②-16</v>
          </cell>
          <cell r="F227" t="str">
            <v>ｔ</v>
          </cell>
          <cell r="G227">
            <v>3000</v>
          </cell>
          <cell r="H227" t="str">
            <v>Ⅰ-2-②-16</v>
          </cell>
          <cell r="K227" t="str">
            <v>Ⅰ-2-②-16</v>
          </cell>
        </row>
        <row r="228">
          <cell r="A228" t="str">
            <v>SK003</v>
          </cell>
          <cell r="B228" t="str">
            <v>右岸：田　2500ｍ2</v>
          </cell>
          <cell r="C228" t="str">
            <v>92,480円×8.2×0.06/12×2500ｍ2×24ヶ月</v>
          </cell>
          <cell r="D228" t="str">
            <v>式</v>
          </cell>
          <cell r="E228">
            <v>227500</v>
          </cell>
          <cell r="F228" t="str">
            <v>式</v>
          </cell>
          <cell r="G228">
            <v>227500</v>
          </cell>
          <cell r="H228">
            <v>227500</v>
          </cell>
        </row>
        <row r="229">
          <cell r="A229" t="str">
            <v>SK004</v>
          </cell>
          <cell r="B229" t="str">
            <v>左岸：山林　2700ｍ2</v>
          </cell>
          <cell r="C229" t="str">
            <v>18,570円×5.7×0.06/12×2700ｍ2×24ヶ月</v>
          </cell>
          <cell r="D229" t="str">
            <v>式</v>
          </cell>
          <cell r="E229">
            <v>34295</v>
          </cell>
          <cell r="F229" t="str">
            <v>式</v>
          </cell>
          <cell r="G229">
            <v>34295</v>
          </cell>
          <cell r="H229">
            <v>34295</v>
          </cell>
        </row>
        <row r="230">
          <cell r="A230" t="str">
            <v>SK005</v>
          </cell>
          <cell r="B230" t="str">
            <v>鉛直遮水工</v>
          </cell>
          <cell r="C230" t="str">
            <v>式</v>
          </cell>
          <cell r="D230">
            <v>5099388</v>
          </cell>
          <cell r="E230" t="str">
            <v>式</v>
          </cell>
          <cell r="F230">
            <v>5099388</v>
          </cell>
          <cell r="G230" t="str">
            <v>式</v>
          </cell>
          <cell r="H230">
            <v>5099388</v>
          </cell>
        </row>
        <row r="231">
          <cell r="A231" t="str">
            <v>SK006</v>
          </cell>
          <cell r="B231" t="str">
            <v>鋼矢板積込、取卸し</v>
          </cell>
          <cell r="C231" t="str">
            <v>復路のみ</v>
          </cell>
          <cell r="D231" t="str">
            <v>ｔ</v>
          </cell>
          <cell r="E231">
            <v>1500</v>
          </cell>
          <cell r="F231" t="str">
            <v>Ⅰ-2-②-16</v>
          </cell>
          <cell r="G231" t="str">
            <v>ｔ</v>
          </cell>
          <cell r="H231">
            <v>1500</v>
          </cell>
          <cell r="I231" t="str">
            <v>Ⅰ-2-②-16</v>
          </cell>
          <cell r="K231" t="str">
            <v>Ⅰ-2-②-16</v>
          </cell>
        </row>
        <row r="235">
          <cell r="A235" t="str">
            <v>見積</v>
          </cell>
        </row>
        <row r="236">
          <cell r="A236" t="str">
            <v>MM001</v>
          </cell>
          <cell r="B236" t="str">
            <v>水密アスファルト</v>
          </cell>
          <cell r="C236" t="str">
            <v>透水係数 1×10^-7cm／ｓec</v>
          </cell>
          <cell r="D236" t="str">
            <v>ｔ</v>
          </cell>
          <cell r="E236">
            <v>20700</v>
          </cell>
          <cell r="F236" t="str">
            <v>見積</v>
          </cell>
          <cell r="G236" t="str">
            <v>ｔ</v>
          </cell>
          <cell r="H236">
            <v>20700</v>
          </cell>
          <cell r="I236" t="str">
            <v>見積</v>
          </cell>
          <cell r="K236" t="str">
            <v>見積</v>
          </cell>
        </row>
        <row r="237">
          <cell r="A237" t="str">
            <v>MM002</v>
          </cell>
          <cell r="B237" t="str">
            <v>水密ｱｽﾌｧﾙﾄ舗装（機械）</v>
          </cell>
          <cell r="C237" t="str">
            <v>機械施工</v>
          </cell>
          <cell r="D237" t="str">
            <v>透水係数 1×10^-7cm／ｓec</v>
          </cell>
          <cell r="E237" t="str">
            <v>ｍ2</v>
          </cell>
          <cell r="F237">
            <v>2410</v>
          </cell>
          <cell r="G237" t="str">
            <v>見積</v>
          </cell>
          <cell r="H237">
            <v>2410</v>
          </cell>
          <cell r="I237" t="str">
            <v>見積</v>
          </cell>
          <cell r="K237" t="str">
            <v>見積</v>
          </cell>
        </row>
        <row r="238">
          <cell r="A238" t="str">
            <v>MM003</v>
          </cell>
          <cell r="B238" t="str">
            <v>遮水シート（舗装面）</v>
          </cell>
          <cell r="C238" t="str">
            <v>As含浸シート</v>
          </cell>
          <cell r="D238" t="str">
            <v>ｔ＝4mm</v>
          </cell>
          <cell r="E238" t="str">
            <v>ｍ2</v>
          </cell>
          <cell r="F238">
            <v>6386</v>
          </cell>
          <cell r="G238">
            <v>4436</v>
          </cell>
          <cell r="H238" t="str">
            <v>見積</v>
          </cell>
          <cell r="I238">
            <v>4436</v>
          </cell>
          <cell r="J238" t="str">
            <v>見積</v>
          </cell>
          <cell r="K238" t="str">
            <v>見積</v>
          </cell>
        </row>
        <row r="239">
          <cell r="A239" t="str">
            <v>MM004</v>
          </cell>
          <cell r="B239" t="str">
            <v>下層遮水シート（平場）</v>
          </cell>
          <cell r="C239" t="str">
            <v>As含浸シート</v>
          </cell>
          <cell r="D239" t="str">
            <v>ｔ＝4mm</v>
          </cell>
          <cell r="E239" t="str">
            <v>ｍ2</v>
          </cell>
          <cell r="F239">
            <v>6386</v>
          </cell>
          <cell r="G239">
            <v>4436</v>
          </cell>
          <cell r="H239" t="str">
            <v>見積</v>
          </cell>
          <cell r="I239">
            <v>4436</v>
          </cell>
          <cell r="J239" t="str">
            <v>見積</v>
          </cell>
          <cell r="K239" t="str">
            <v>見積</v>
          </cell>
        </row>
        <row r="240">
          <cell r="A240" t="str">
            <v>MM005</v>
          </cell>
          <cell r="B240" t="str">
            <v>中間保護マット（平場）</v>
          </cell>
          <cell r="C240" t="str">
            <v>短繊維不織布（10mm）</v>
          </cell>
          <cell r="D240" t="str">
            <v>ｍ2</v>
          </cell>
          <cell r="E240">
            <v>1033</v>
          </cell>
          <cell r="F240">
            <v>550</v>
          </cell>
          <cell r="G240" t="str">
            <v>見積</v>
          </cell>
          <cell r="H240">
            <v>1033</v>
          </cell>
          <cell r="I240">
            <v>550</v>
          </cell>
          <cell r="J240" t="str">
            <v>見積</v>
          </cell>
          <cell r="K240" t="str">
            <v>見積</v>
          </cell>
        </row>
        <row r="241">
          <cell r="A241" t="str">
            <v>MM006</v>
          </cell>
          <cell r="B241" t="str">
            <v>上層遮水シート（平場）</v>
          </cell>
          <cell r="C241" t="str">
            <v>As含浸シート</v>
          </cell>
          <cell r="D241" t="str">
            <v>ｔ＝4mm</v>
          </cell>
          <cell r="E241" t="str">
            <v>ｍ2</v>
          </cell>
          <cell r="F241">
            <v>6477</v>
          </cell>
          <cell r="G241">
            <v>4877</v>
          </cell>
          <cell r="H241" t="str">
            <v>見積</v>
          </cell>
          <cell r="I241">
            <v>4877</v>
          </cell>
          <cell r="J241" t="str">
            <v>見積</v>
          </cell>
          <cell r="K241" t="str">
            <v>見積</v>
          </cell>
        </row>
        <row r="242">
          <cell r="A242" t="str">
            <v>MM007</v>
          </cell>
          <cell r="B242" t="str">
            <v>上端部固定工</v>
          </cell>
          <cell r="C242" t="str">
            <v>アルミフラットバーW30×2</v>
          </cell>
          <cell r="D242" t="str">
            <v>ｍ</v>
          </cell>
          <cell r="E242">
            <v>6820</v>
          </cell>
          <cell r="F242">
            <v>2240</v>
          </cell>
          <cell r="G242" t="str">
            <v>見積</v>
          </cell>
          <cell r="H242">
            <v>6820</v>
          </cell>
          <cell r="I242">
            <v>2240</v>
          </cell>
          <cell r="J242" t="str">
            <v>見積</v>
          </cell>
          <cell r="K242" t="str">
            <v>見積</v>
          </cell>
        </row>
        <row r="243">
          <cell r="A243" t="str">
            <v>MM008</v>
          </cell>
          <cell r="B243" t="str">
            <v>保護舗装手間</v>
          </cell>
          <cell r="C243" t="str">
            <v>機械施工</v>
          </cell>
          <cell r="D243" t="str">
            <v>ｍ2</v>
          </cell>
          <cell r="E243">
            <v>680</v>
          </cell>
          <cell r="F243" t="str">
            <v>見積</v>
          </cell>
          <cell r="G243" t="str">
            <v>ｍ2</v>
          </cell>
          <cell r="H243">
            <v>680</v>
          </cell>
          <cell r="I243" t="str">
            <v>見積</v>
          </cell>
          <cell r="K243" t="str">
            <v>見積</v>
          </cell>
        </row>
        <row r="244">
          <cell r="A244" t="str">
            <v>MM009</v>
          </cell>
          <cell r="B244" t="str">
            <v>飛散防止柵設置</v>
          </cell>
          <cell r="C244" t="str">
            <v>H3000 万能鋼板</v>
          </cell>
          <cell r="D244" t="str">
            <v>L=253ｍ</v>
          </cell>
          <cell r="E244" t="str">
            <v>式</v>
          </cell>
          <cell r="F244">
            <v>2483058</v>
          </cell>
          <cell r="G244">
            <v>1788450</v>
          </cell>
          <cell r="H244" t="str">
            <v>見積</v>
          </cell>
          <cell r="I244">
            <v>1788450</v>
          </cell>
          <cell r="J244" t="str">
            <v>見積</v>
          </cell>
          <cell r="K244" t="str">
            <v>見積</v>
          </cell>
        </row>
        <row r="245">
          <cell r="A245" t="str">
            <v>MM010</v>
          </cell>
          <cell r="B245" t="str">
            <v>ゲート設置</v>
          </cell>
          <cell r="C245" t="str">
            <v>パネルゲートＷ9000</v>
          </cell>
          <cell r="D245" t="str">
            <v>箇所</v>
          </cell>
          <cell r="E245">
            <v>638790</v>
          </cell>
          <cell r="F245">
            <v>467000</v>
          </cell>
          <cell r="G245" t="str">
            <v>見積</v>
          </cell>
          <cell r="H245">
            <v>638790</v>
          </cell>
          <cell r="I245">
            <v>467000</v>
          </cell>
          <cell r="J245" t="str">
            <v>見積</v>
          </cell>
          <cell r="K245" t="str">
            <v>見積</v>
          </cell>
        </row>
        <row r="246">
          <cell r="A246" t="str">
            <v>MM011</v>
          </cell>
          <cell r="B246" t="str">
            <v>自動洗浄機設置工</v>
          </cell>
          <cell r="C246" t="str">
            <v>式</v>
          </cell>
          <cell r="D246">
            <v>9660000</v>
          </cell>
          <cell r="E246">
            <v>9370000</v>
          </cell>
          <cell r="F246" t="str">
            <v>見積</v>
          </cell>
          <cell r="G246" t="str">
            <v>式</v>
          </cell>
          <cell r="H246">
            <v>9660000</v>
          </cell>
          <cell r="I246">
            <v>9370000</v>
          </cell>
          <cell r="J246" t="str">
            <v>見積</v>
          </cell>
          <cell r="K246" t="str">
            <v>見積</v>
          </cell>
        </row>
        <row r="247">
          <cell r="A247" t="str">
            <v>MM012</v>
          </cell>
          <cell r="B247" t="str">
            <v>遮水シート</v>
          </cell>
          <cell r="C247" t="str">
            <v>高密度ポリエチレンシート</v>
          </cell>
          <cell r="D247" t="str">
            <v>ｔ＝1.7mm(内遮光層t=0.2mm）</v>
          </cell>
          <cell r="E247" t="str">
            <v>ｍ2</v>
          </cell>
          <cell r="F247">
            <v>6420</v>
          </cell>
          <cell r="G247">
            <v>2990</v>
          </cell>
          <cell r="H247" t="str">
            <v>見積</v>
          </cell>
          <cell r="I247">
            <v>2990</v>
          </cell>
          <cell r="J247" t="str">
            <v>見積</v>
          </cell>
          <cell r="K247" t="str">
            <v>見積</v>
          </cell>
        </row>
        <row r="248">
          <cell r="A248" t="str">
            <v>MM013</v>
          </cell>
          <cell r="B248" t="str">
            <v>保護マット</v>
          </cell>
          <cell r="C248" t="str">
            <v>短繊維不織布（10mm）</v>
          </cell>
          <cell r="D248" t="str">
            <v>ｔ＝10mm</v>
          </cell>
          <cell r="E248" t="str">
            <v>ｍ2</v>
          </cell>
          <cell r="F248">
            <v>1120</v>
          </cell>
          <cell r="G248">
            <v>750</v>
          </cell>
          <cell r="H248" t="str">
            <v>見積</v>
          </cell>
          <cell r="I248">
            <v>750</v>
          </cell>
          <cell r="J248" t="str">
            <v>見積</v>
          </cell>
          <cell r="K248" t="str">
            <v>見積</v>
          </cell>
        </row>
        <row r="249">
          <cell r="A249" t="str">
            <v>MM014</v>
          </cell>
          <cell r="B249" t="str">
            <v>遮水シート</v>
          </cell>
          <cell r="C249" t="str">
            <v>高密度ポリエチレンシート</v>
          </cell>
          <cell r="D249" t="str">
            <v>ｔ＝1.5mm</v>
          </cell>
          <cell r="E249" t="str">
            <v>ｍ2</v>
          </cell>
          <cell r="F249">
            <v>5750</v>
          </cell>
          <cell r="G249">
            <v>2320</v>
          </cell>
          <cell r="H249" t="str">
            <v>見積</v>
          </cell>
          <cell r="I249">
            <v>2320</v>
          </cell>
          <cell r="J249" t="str">
            <v>見積</v>
          </cell>
          <cell r="K249" t="str">
            <v>見積</v>
          </cell>
        </row>
        <row r="250">
          <cell r="A250" t="str">
            <v>MM015</v>
          </cell>
          <cell r="B250" t="str">
            <v>ジオグリッド</v>
          </cell>
          <cell r="C250" t="str">
            <v>ｍ2</v>
          </cell>
          <cell r="D250">
            <v>1260</v>
          </cell>
          <cell r="E250">
            <v>1260</v>
          </cell>
          <cell r="F250" t="str">
            <v>見積</v>
          </cell>
          <cell r="G250" t="str">
            <v>ｍ2</v>
          </cell>
          <cell r="H250">
            <v>1260</v>
          </cell>
          <cell r="I250">
            <v>1260</v>
          </cell>
          <cell r="J250" t="str">
            <v>見積</v>
          </cell>
          <cell r="K250" t="str">
            <v>見積</v>
          </cell>
        </row>
        <row r="251">
          <cell r="A251" t="str">
            <v>MM0151</v>
          </cell>
          <cell r="B251" t="str">
            <v>安定補助材</v>
          </cell>
          <cell r="C251" t="str">
            <v>ｍ2</v>
          </cell>
          <cell r="D251">
            <v>700</v>
          </cell>
          <cell r="E251">
            <v>700</v>
          </cell>
          <cell r="F251" t="str">
            <v>見積</v>
          </cell>
          <cell r="G251" t="str">
            <v>ｍ2</v>
          </cell>
          <cell r="H251">
            <v>700</v>
          </cell>
          <cell r="I251">
            <v>700</v>
          </cell>
          <cell r="J251" t="str">
            <v>見積</v>
          </cell>
          <cell r="K251" t="str">
            <v>見積</v>
          </cell>
        </row>
        <row r="252">
          <cell r="A252" t="str">
            <v>MM016</v>
          </cell>
          <cell r="B252" t="str">
            <v>壁面材</v>
          </cell>
          <cell r="C252" t="str">
            <v>鋼製型枠</v>
          </cell>
          <cell r="D252" t="str">
            <v>こぼれ防止マット含む</v>
          </cell>
          <cell r="E252" t="str">
            <v>ｍ2</v>
          </cell>
          <cell r="F252">
            <v>10670</v>
          </cell>
          <cell r="G252">
            <v>10670</v>
          </cell>
          <cell r="H252" t="str">
            <v>見積</v>
          </cell>
          <cell r="I252">
            <v>10670</v>
          </cell>
          <cell r="J252" t="str">
            <v>見積</v>
          </cell>
          <cell r="K252" t="str">
            <v>見積</v>
          </cell>
        </row>
        <row r="253">
          <cell r="A253" t="str">
            <v>MM017</v>
          </cell>
          <cell r="B253" t="str">
            <v>トラックスケール本体設置</v>
          </cell>
          <cell r="C253" t="str">
            <v>制御部、表示部共</v>
          </cell>
          <cell r="D253" t="str">
            <v>試運転含む</v>
          </cell>
          <cell r="E253" t="str">
            <v>式</v>
          </cell>
          <cell r="F253">
            <v>2930000</v>
          </cell>
          <cell r="G253">
            <v>2600000</v>
          </cell>
          <cell r="H253" t="str">
            <v>見積</v>
          </cell>
          <cell r="I253">
            <v>2600000</v>
          </cell>
          <cell r="J253" t="str">
            <v>見積</v>
          </cell>
          <cell r="K253" t="str">
            <v>見積</v>
          </cell>
        </row>
        <row r="254">
          <cell r="A254" t="str">
            <v>MM018</v>
          </cell>
          <cell r="B254" t="str">
            <v>保護マット</v>
          </cell>
          <cell r="C254" t="str">
            <v>短繊維不織布（20mm）</v>
          </cell>
          <cell r="D254" t="str">
            <v>ｔ＝20mm</v>
          </cell>
          <cell r="E254" t="str">
            <v>ｍ2</v>
          </cell>
          <cell r="F254">
            <v>2010</v>
          </cell>
          <cell r="G254">
            <v>150</v>
          </cell>
          <cell r="H254" t="str">
            <v>見積</v>
          </cell>
          <cell r="I254">
            <v>150</v>
          </cell>
          <cell r="J254" t="str">
            <v>見積</v>
          </cell>
          <cell r="K254" t="str">
            <v>見積</v>
          </cell>
        </row>
        <row r="255">
          <cell r="A255" t="str">
            <v>MM019</v>
          </cell>
          <cell r="B255" t="str">
            <v>グレーチング蓋</v>
          </cell>
          <cell r="C255" t="str">
            <v>□1000用　T-25</v>
          </cell>
          <cell r="D255" t="str">
            <v>式</v>
          </cell>
          <cell r="E255">
            <v>119680</v>
          </cell>
          <cell r="F255">
            <v>119680</v>
          </cell>
          <cell r="G255" t="str">
            <v>見積</v>
          </cell>
          <cell r="H255">
            <v>119680</v>
          </cell>
          <cell r="I255">
            <v>119680</v>
          </cell>
          <cell r="J255" t="str">
            <v>見積</v>
          </cell>
          <cell r="K255" t="str">
            <v>見積</v>
          </cell>
        </row>
        <row r="256">
          <cell r="A256" t="str">
            <v>MM020</v>
          </cell>
          <cell r="B256" t="str">
            <v>特許料</v>
          </cell>
          <cell r="C256" t="str">
            <v>保護アスファルト</v>
          </cell>
          <cell r="D256" t="str">
            <v>ｍ2</v>
          </cell>
          <cell r="E256">
            <v>300</v>
          </cell>
          <cell r="F256" t="str">
            <v>見積</v>
          </cell>
          <cell r="G256" t="str">
            <v>ｍ2</v>
          </cell>
          <cell r="H256">
            <v>300</v>
          </cell>
          <cell r="I256" t="str">
            <v>見積</v>
          </cell>
          <cell r="K256" t="str">
            <v>見積</v>
          </cell>
        </row>
        <row r="257">
          <cell r="A257" t="str">
            <v>MM021</v>
          </cell>
          <cell r="B257" t="str">
            <v>下層遮水シート（壁面）</v>
          </cell>
          <cell r="C257" t="str">
            <v>As含浸シート</v>
          </cell>
          <cell r="D257" t="str">
            <v>ｔ＝4mm</v>
          </cell>
          <cell r="E257" t="str">
            <v>ｍ2</v>
          </cell>
          <cell r="F257">
            <v>8036</v>
          </cell>
          <cell r="G257">
            <v>4436</v>
          </cell>
          <cell r="H257" t="str">
            <v>見積</v>
          </cell>
          <cell r="I257">
            <v>4436</v>
          </cell>
          <cell r="J257" t="str">
            <v>見積</v>
          </cell>
          <cell r="K257" t="str">
            <v>見積</v>
          </cell>
        </row>
        <row r="258">
          <cell r="A258" t="str">
            <v>MM022</v>
          </cell>
          <cell r="B258" t="str">
            <v>中間保護マット（壁面）</v>
          </cell>
          <cell r="C258" t="str">
            <v>短繊維不織布（10mm）</v>
          </cell>
          <cell r="D258" t="str">
            <v>ｍ2</v>
          </cell>
          <cell r="E258">
            <v>1432</v>
          </cell>
          <cell r="F258">
            <v>550</v>
          </cell>
          <cell r="G258" t="str">
            <v>見積</v>
          </cell>
          <cell r="H258">
            <v>1432</v>
          </cell>
          <cell r="I258">
            <v>550</v>
          </cell>
          <cell r="J258" t="str">
            <v>見積</v>
          </cell>
          <cell r="K258" t="str">
            <v>見積</v>
          </cell>
        </row>
        <row r="259">
          <cell r="A259" t="str">
            <v>MM023</v>
          </cell>
          <cell r="B259" t="str">
            <v>上層遮水シート（壁面）</v>
          </cell>
          <cell r="C259" t="str">
            <v>As含浸シート</v>
          </cell>
          <cell r="D259" t="str">
            <v>ｔ＝4mm</v>
          </cell>
          <cell r="E259" t="str">
            <v>ｍ2</v>
          </cell>
          <cell r="F259">
            <v>7677</v>
          </cell>
          <cell r="G259">
            <v>4877</v>
          </cell>
          <cell r="H259" t="str">
            <v>見積</v>
          </cell>
          <cell r="I259">
            <v>4877</v>
          </cell>
          <cell r="J259" t="str">
            <v>見積</v>
          </cell>
          <cell r="K259" t="str">
            <v>見積</v>
          </cell>
        </row>
        <row r="260">
          <cell r="A260" t="str">
            <v>MM024</v>
          </cell>
          <cell r="B260" t="str">
            <v>上層保護マット（壁面部）</v>
          </cell>
          <cell r="C260" t="str">
            <v>遮光性不織布（10mm）</v>
          </cell>
          <cell r="D260" t="str">
            <v>ｍ2</v>
          </cell>
          <cell r="E260">
            <v>2495</v>
          </cell>
          <cell r="F260">
            <v>1300</v>
          </cell>
          <cell r="G260" t="str">
            <v>見積</v>
          </cell>
          <cell r="H260">
            <v>2495</v>
          </cell>
          <cell r="I260">
            <v>1300</v>
          </cell>
          <cell r="J260" t="str">
            <v>見積</v>
          </cell>
          <cell r="K260" t="str">
            <v>見積</v>
          </cell>
        </row>
        <row r="264">
          <cell r="A264" t="str">
            <v>建設物価</v>
          </cell>
        </row>
        <row r="265">
          <cell r="A265" t="str">
            <v>BK001</v>
          </cell>
          <cell r="B265" t="str">
            <v>硬質塩化ビニル管</v>
          </cell>
          <cell r="C265" t="str">
            <v>ＶＰφ25</v>
          </cell>
          <cell r="D265" t="str">
            <v>無孔管</v>
          </cell>
          <cell r="E265" t="str">
            <v>ｍ</v>
          </cell>
          <cell r="F265">
            <v>157</v>
          </cell>
          <cell r="G265">
            <v>157</v>
          </cell>
          <cell r="H265" t="str">
            <v>BK001</v>
          </cell>
          <cell r="I265" t="str">
            <v>建物P.593</v>
          </cell>
          <cell r="J265" t="str">
            <v>BK001</v>
          </cell>
          <cell r="K265" t="str">
            <v>建物P.593</v>
          </cell>
        </row>
        <row r="266">
          <cell r="A266" t="str">
            <v>BK005</v>
          </cell>
          <cell r="B266" t="str">
            <v>高密度ポリエチレン管φ150</v>
          </cell>
          <cell r="C266" t="str">
            <v>内外面波付き一重構造</v>
          </cell>
          <cell r="D266" t="str">
            <v>有孔管</v>
          </cell>
          <cell r="E266" t="str">
            <v>ｍ</v>
          </cell>
          <cell r="F266">
            <v>910</v>
          </cell>
          <cell r="G266">
            <v>910</v>
          </cell>
          <cell r="H266" t="str">
            <v>BK005</v>
          </cell>
          <cell r="I266" t="str">
            <v>建物P.329</v>
          </cell>
          <cell r="J266" t="str">
            <v>BK005</v>
          </cell>
          <cell r="K266" t="str">
            <v>建物P.329</v>
          </cell>
        </row>
        <row r="267">
          <cell r="A267" t="str">
            <v>BK006</v>
          </cell>
          <cell r="B267" t="str">
            <v>高密度ポリエチレン管φ400</v>
          </cell>
          <cell r="C267" t="str">
            <v>内外面波付き一重構造</v>
          </cell>
          <cell r="D267" t="str">
            <v>有孔管</v>
          </cell>
          <cell r="E267" t="str">
            <v>ｍ</v>
          </cell>
          <cell r="F267">
            <v>3810</v>
          </cell>
          <cell r="G267">
            <v>3810</v>
          </cell>
          <cell r="H267" t="str">
            <v>BK006</v>
          </cell>
          <cell r="I267" t="str">
            <v>建物P.329</v>
          </cell>
          <cell r="J267" t="str">
            <v>BK006</v>
          </cell>
          <cell r="K267" t="str">
            <v>建物P.329</v>
          </cell>
        </row>
        <row r="268">
          <cell r="A268" t="str">
            <v>BK014</v>
          </cell>
          <cell r="B268" t="str">
            <v>グレーチング蓋</v>
          </cell>
          <cell r="C268" t="str">
            <v>300横断溝用</v>
          </cell>
          <cell r="D268" t="str">
            <v>T-25</v>
          </cell>
          <cell r="E268" t="str">
            <v>枚</v>
          </cell>
          <cell r="F268">
            <v>15700</v>
          </cell>
          <cell r="G268">
            <v>15700</v>
          </cell>
          <cell r="H268" t="str">
            <v>BK014</v>
          </cell>
          <cell r="I268" t="str">
            <v>建物P.231</v>
          </cell>
          <cell r="J268" t="str">
            <v>BK014</v>
          </cell>
          <cell r="K268" t="str">
            <v>建物P.231</v>
          </cell>
        </row>
        <row r="269">
          <cell r="A269" t="str">
            <v>BK020</v>
          </cell>
          <cell r="B269" t="str">
            <v>硬質塩化ビニル管</v>
          </cell>
          <cell r="C269" t="str">
            <v>ＶＰφ200</v>
          </cell>
          <cell r="D269" t="str">
            <v>無孔管</v>
          </cell>
          <cell r="E269" t="str">
            <v>ｍ</v>
          </cell>
          <cell r="F269">
            <v>2575</v>
          </cell>
          <cell r="G269">
            <v>2575</v>
          </cell>
          <cell r="H269" t="str">
            <v>BK020</v>
          </cell>
          <cell r="I269" t="str">
            <v>建物P.593</v>
          </cell>
          <cell r="J269" t="str">
            <v>BK020</v>
          </cell>
          <cell r="K269" t="str">
            <v>建物P.593</v>
          </cell>
        </row>
        <row r="270">
          <cell r="A270" t="str">
            <v>BK021</v>
          </cell>
          <cell r="B270" t="str">
            <v>硬質塩化ビニル管</v>
          </cell>
          <cell r="C270" t="str">
            <v>ＶＰφ300</v>
          </cell>
          <cell r="D270" t="str">
            <v>無孔管</v>
          </cell>
          <cell r="E270" t="str">
            <v>ｍ</v>
          </cell>
          <cell r="F270">
            <v>5650</v>
          </cell>
          <cell r="G270">
            <v>5650</v>
          </cell>
          <cell r="H270" t="str">
            <v>BK021</v>
          </cell>
          <cell r="I270" t="str">
            <v>建物P.593</v>
          </cell>
          <cell r="J270" t="str">
            <v>BK021</v>
          </cell>
          <cell r="K270" t="str">
            <v>建物P.593</v>
          </cell>
        </row>
        <row r="271">
          <cell r="A271" t="str">
            <v>BK022</v>
          </cell>
          <cell r="B271" t="str">
            <v>高密度ポリエチレン管φ200</v>
          </cell>
          <cell r="C271" t="str">
            <v>内外面波付き一重構造</v>
          </cell>
          <cell r="D271" t="str">
            <v>無孔管</v>
          </cell>
          <cell r="E271" t="str">
            <v>ｍ</v>
          </cell>
          <cell r="F271">
            <v>1430</v>
          </cell>
          <cell r="G271">
            <v>1430</v>
          </cell>
          <cell r="H271" t="str">
            <v>BK022</v>
          </cell>
          <cell r="I271" t="str">
            <v>建物P.329</v>
          </cell>
          <cell r="J271" t="str">
            <v>BK022</v>
          </cell>
          <cell r="K271" t="str">
            <v>建物P.329</v>
          </cell>
        </row>
        <row r="272">
          <cell r="A272" t="str">
            <v>BK023</v>
          </cell>
          <cell r="B272" t="str">
            <v>高密度ポリエチレン管φ350</v>
          </cell>
          <cell r="C272" t="str">
            <v>内外面波付き一重構造</v>
          </cell>
          <cell r="D272" t="str">
            <v>無孔管</v>
          </cell>
          <cell r="E272" t="str">
            <v>ｍ</v>
          </cell>
          <cell r="F272">
            <v>3630</v>
          </cell>
          <cell r="G272">
            <v>3630</v>
          </cell>
          <cell r="H272" t="str">
            <v>BK023</v>
          </cell>
          <cell r="I272" t="str">
            <v>建物P.329</v>
          </cell>
          <cell r="J272" t="str">
            <v>BK023</v>
          </cell>
          <cell r="K272" t="str">
            <v>建物P.329</v>
          </cell>
        </row>
        <row r="273">
          <cell r="A273" t="str">
            <v>BK024</v>
          </cell>
          <cell r="B273" t="str">
            <v>土のう袋</v>
          </cell>
          <cell r="C273" t="str">
            <v>化学せんい土のう袋</v>
          </cell>
          <cell r="D273" t="str">
            <v>枚</v>
          </cell>
          <cell r="E273">
            <v>15</v>
          </cell>
          <cell r="F273">
            <v>15</v>
          </cell>
          <cell r="G273" t="str">
            <v>BK024</v>
          </cell>
          <cell r="H273" t="str">
            <v>建物P.158</v>
          </cell>
          <cell r="I273">
            <v>15</v>
          </cell>
          <cell r="J273" t="str">
            <v>BK024</v>
          </cell>
          <cell r="K273" t="str">
            <v>建物P.158</v>
          </cell>
        </row>
        <row r="274">
          <cell r="A274" t="str">
            <v>BK025</v>
          </cell>
          <cell r="B274" t="str">
            <v>90°エルボ</v>
          </cell>
          <cell r="C274" t="str">
            <v>VPφ200</v>
          </cell>
          <cell r="D274" t="str">
            <v>個</v>
          </cell>
          <cell r="E274">
            <v>1520</v>
          </cell>
          <cell r="F274">
            <v>1520</v>
          </cell>
          <cell r="G274" t="str">
            <v>BK025</v>
          </cell>
          <cell r="H274" t="str">
            <v>建物P.612</v>
          </cell>
          <cell r="I274">
            <v>1520</v>
          </cell>
          <cell r="J274" t="str">
            <v>BK025</v>
          </cell>
          <cell r="K274" t="str">
            <v>建物P.612</v>
          </cell>
        </row>
        <row r="275">
          <cell r="A275" t="str">
            <v>BK026</v>
          </cell>
          <cell r="B275" t="str">
            <v>硬質塩化ビニル管</v>
          </cell>
          <cell r="C275" t="str">
            <v>ＶＰφ150</v>
          </cell>
          <cell r="D275" t="str">
            <v>無孔管</v>
          </cell>
          <cell r="E275" t="str">
            <v>ｍ</v>
          </cell>
          <cell r="F275">
            <v>1720</v>
          </cell>
          <cell r="G275">
            <v>1720</v>
          </cell>
          <cell r="H275" t="str">
            <v>BK026</v>
          </cell>
          <cell r="I275" t="str">
            <v>建物P.593</v>
          </cell>
          <cell r="J275" t="str">
            <v>BK026</v>
          </cell>
          <cell r="K275" t="str">
            <v>建物P.593</v>
          </cell>
        </row>
        <row r="276">
          <cell r="A276" t="str">
            <v>BK027</v>
          </cell>
          <cell r="B276" t="str">
            <v>異形棒鋼(SD345）</v>
          </cell>
          <cell r="C276" t="str">
            <v>径13mm</v>
          </cell>
          <cell r="D276" t="str">
            <v>ｔ</v>
          </cell>
          <cell r="E276">
            <v>117000</v>
          </cell>
          <cell r="F276">
            <v>117000</v>
          </cell>
          <cell r="G276" t="str">
            <v>BK027</v>
          </cell>
          <cell r="H276" t="str">
            <v>建物P.14</v>
          </cell>
          <cell r="I276">
            <v>117000</v>
          </cell>
          <cell r="J276" t="str">
            <v>BK027</v>
          </cell>
          <cell r="K276" t="str">
            <v>建物P.14</v>
          </cell>
        </row>
        <row r="277">
          <cell r="A277" t="str">
            <v>BK028</v>
          </cell>
          <cell r="B277" t="str">
            <v>万能鋼板</v>
          </cell>
          <cell r="C277" t="str">
            <v>1.2×500×3000</v>
          </cell>
          <cell r="D277" t="str">
            <v>枚</v>
          </cell>
          <cell r="E277">
            <v>2320</v>
          </cell>
          <cell r="F277">
            <v>2320</v>
          </cell>
          <cell r="G277" t="str">
            <v>BK028</v>
          </cell>
          <cell r="H277" t="str">
            <v>建物P.146</v>
          </cell>
          <cell r="I277">
            <v>2320</v>
          </cell>
          <cell r="J277" t="str">
            <v>BK028</v>
          </cell>
          <cell r="K277" t="str">
            <v>建物P.146</v>
          </cell>
        </row>
        <row r="278">
          <cell r="A278" t="str">
            <v>BK029</v>
          </cell>
          <cell r="B278" t="str">
            <v>単管パイプ　5m</v>
          </cell>
          <cell r="C278" t="str">
            <v>2.4×48.6×5000</v>
          </cell>
          <cell r="D278" t="str">
            <v>本</v>
          </cell>
          <cell r="E278">
            <v>1800</v>
          </cell>
          <cell r="F278">
            <v>1800</v>
          </cell>
          <cell r="G278" t="str">
            <v>BK029</v>
          </cell>
          <cell r="H278" t="str">
            <v>建物P.146</v>
          </cell>
          <cell r="I278">
            <v>1800</v>
          </cell>
          <cell r="J278" t="str">
            <v>BK029</v>
          </cell>
          <cell r="K278" t="str">
            <v>建物P.146</v>
          </cell>
        </row>
        <row r="279">
          <cell r="A279" t="str">
            <v>BK030</v>
          </cell>
          <cell r="B279" t="str">
            <v>単管パイプ　3m</v>
          </cell>
          <cell r="C279" t="str">
            <v>2.4×48.6×3000</v>
          </cell>
          <cell r="D279" t="str">
            <v>本</v>
          </cell>
          <cell r="E279">
            <v>1090</v>
          </cell>
          <cell r="F279">
            <v>1090</v>
          </cell>
          <cell r="G279" t="str">
            <v>BK030</v>
          </cell>
          <cell r="H279" t="str">
            <v>建物P.146</v>
          </cell>
          <cell r="I279">
            <v>1090</v>
          </cell>
          <cell r="J279" t="str">
            <v>BK030</v>
          </cell>
          <cell r="K279" t="str">
            <v>建物P.146</v>
          </cell>
        </row>
        <row r="280">
          <cell r="A280" t="str">
            <v>BK031</v>
          </cell>
          <cell r="B280" t="str">
            <v>単管パイプ　2m</v>
          </cell>
          <cell r="C280" t="str">
            <v>2.4×48.6×2000</v>
          </cell>
          <cell r="D280" t="str">
            <v>本</v>
          </cell>
          <cell r="E280">
            <v>730</v>
          </cell>
          <cell r="F280">
            <v>730</v>
          </cell>
          <cell r="G280" t="str">
            <v>BK031</v>
          </cell>
          <cell r="H280" t="str">
            <v>建物P.146</v>
          </cell>
          <cell r="I280">
            <v>730</v>
          </cell>
          <cell r="J280" t="str">
            <v>BK031</v>
          </cell>
          <cell r="K280" t="str">
            <v>建物P.146</v>
          </cell>
        </row>
        <row r="281">
          <cell r="A281" t="str">
            <v>BK032</v>
          </cell>
          <cell r="B281" t="str">
            <v>単管パイプ　1.5m</v>
          </cell>
          <cell r="C281" t="str">
            <v>2.4×48.6×1500</v>
          </cell>
          <cell r="D281" t="str">
            <v>本</v>
          </cell>
          <cell r="E281">
            <v>560</v>
          </cell>
          <cell r="F281">
            <v>560</v>
          </cell>
          <cell r="G281" t="str">
            <v>BK032</v>
          </cell>
          <cell r="H281" t="str">
            <v>建物P.146</v>
          </cell>
          <cell r="I281">
            <v>560</v>
          </cell>
          <cell r="J281" t="str">
            <v>BK032</v>
          </cell>
          <cell r="K281" t="str">
            <v>建物P.146</v>
          </cell>
        </row>
        <row r="282">
          <cell r="A282" t="str">
            <v>BK033</v>
          </cell>
          <cell r="B282" t="str">
            <v>クランプ（直交・自在）</v>
          </cell>
          <cell r="C282" t="str">
            <v>パイプ径48.6mm用</v>
          </cell>
          <cell r="D282" t="str">
            <v>個</v>
          </cell>
          <cell r="E282">
            <v>170</v>
          </cell>
          <cell r="F282">
            <v>170</v>
          </cell>
          <cell r="G282" t="str">
            <v>BK033</v>
          </cell>
          <cell r="H282" t="str">
            <v>建物P.146</v>
          </cell>
          <cell r="I282">
            <v>170</v>
          </cell>
          <cell r="J282" t="str">
            <v>BK033</v>
          </cell>
          <cell r="K282" t="str">
            <v>建物P.146</v>
          </cell>
        </row>
        <row r="283">
          <cell r="J283">
            <v>0</v>
          </cell>
        </row>
        <row r="285">
          <cell r="A285" t="str">
            <v>土木コスト情報</v>
          </cell>
        </row>
        <row r="286">
          <cell r="A286" t="str">
            <v>C0001</v>
          </cell>
          <cell r="B286" t="str">
            <v>鉄筋工</v>
          </cell>
          <cell r="C286" t="str">
            <v>一般構造物</v>
          </cell>
          <cell r="D286" t="str">
            <v>ｔ</v>
          </cell>
          <cell r="E286">
            <v>49000</v>
          </cell>
          <cell r="F286" t="str">
            <v>コスト情報6</v>
          </cell>
          <cell r="G286" t="str">
            <v>ｔ</v>
          </cell>
          <cell r="H286">
            <v>49000</v>
          </cell>
          <cell r="I286" t="str">
            <v>コスト情報6</v>
          </cell>
          <cell r="K286" t="str">
            <v>コスト情報6</v>
          </cell>
        </row>
        <row r="287">
          <cell r="A287" t="str">
            <v>C0002</v>
          </cell>
          <cell r="B287" t="str">
            <v>Ｕ型側溝据付工</v>
          </cell>
          <cell r="C287" t="str">
            <v>L=600mm</v>
          </cell>
          <cell r="D287" t="str">
            <v>60kg/個以下</v>
          </cell>
          <cell r="E287" t="str">
            <v>ｍ</v>
          </cell>
          <cell r="F287">
            <v>2600</v>
          </cell>
          <cell r="G287" t="str">
            <v>コスト情報105</v>
          </cell>
          <cell r="H287">
            <v>2600</v>
          </cell>
          <cell r="I287" t="str">
            <v>コスト情報105</v>
          </cell>
          <cell r="K287" t="str">
            <v>コスト情報105</v>
          </cell>
        </row>
        <row r="288">
          <cell r="A288" t="str">
            <v>C0003</v>
          </cell>
          <cell r="B288" t="str">
            <v>Ｕ型側溝据付工</v>
          </cell>
          <cell r="C288" t="str">
            <v>L=600mm</v>
          </cell>
          <cell r="D288" t="str">
            <v>300kg/個以下</v>
          </cell>
          <cell r="E288" t="str">
            <v>ｍ</v>
          </cell>
          <cell r="F288">
            <v>4000</v>
          </cell>
          <cell r="G288" t="str">
            <v>コスト情報105</v>
          </cell>
          <cell r="H288">
            <v>4000</v>
          </cell>
          <cell r="I288" t="str">
            <v>コスト情報105</v>
          </cell>
          <cell r="K288" t="str">
            <v>コスト情報105</v>
          </cell>
        </row>
        <row r="289">
          <cell r="A289" t="str">
            <v>C0004</v>
          </cell>
          <cell r="B289" t="str">
            <v>Ｕ型側溝据付工</v>
          </cell>
          <cell r="C289" t="str">
            <v>L=2000mm</v>
          </cell>
          <cell r="D289" t="str">
            <v>1000kg/個以下</v>
          </cell>
          <cell r="E289" t="str">
            <v>ｍ</v>
          </cell>
          <cell r="F289">
            <v>3000</v>
          </cell>
          <cell r="G289" t="str">
            <v>コスト情報105</v>
          </cell>
          <cell r="H289">
            <v>3000</v>
          </cell>
          <cell r="I289" t="str">
            <v>コスト情報105</v>
          </cell>
          <cell r="K289" t="str">
            <v>コスト情報105</v>
          </cell>
        </row>
        <row r="290">
          <cell r="A290" t="str">
            <v>C0005</v>
          </cell>
          <cell r="B290" t="str">
            <v>Ｕ型側溝据付工</v>
          </cell>
          <cell r="C290" t="str">
            <v>L=2000mm</v>
          </cell>
          <cell r="D290" t="str">
            <v>2000kg/個以下</v>
          </cell>
          <cell r="E290" t="str">
            <v>ｍ</v>
          </cell>
          <cell r="F290">
            <v>4550</v>
          </cell>
          <cell r="G290" t="str">
            <v>コスト情報105</v>
          </cell>
          <cell r="H290">
            <v>4550</v>
          </cell>
          <cell r="I290" t="str">
            <v>コスト情報105</v>
          </cell>
          <cell r="K290" t="str">
            <v>コスト情報105</v>
          </cell>
        </row>
        <row r="291">
          <cell r="A291" t="str">
            <v>C0006</v>
          </cell>
          <cell r="B291" t="str">
            <v>Ｕ型側溝据付工</v>
          </cell>
          <cell r="C291" t="str">
            <v>L=2000mm</v>
          </cell>
          <cell r="D291" t="str">
            <v>2900kg/個以下</v>
          </cell>
          <cell r="E291" t="str">
            <v>ｍ</v>
          </cell>
          <cell r="F291">
            <v>5850</v>
          </cell>
          <cell r="G291" t="str">
            <v>コスト情報105</v>
          </cell>
          <cell r="H291">
            <v>5850</v>
          </cell>
          <cell r="I291" t="str">
            <v>コスト情報105</v>
          </cell>
          <cell r="K291" t="str">
            <v>コスト情報105</v>
          </cell>
        </row>
        <row r="292">
          <cell r="A292" t="str">
            <v>C0007</v>
          </cell>
          <cell r="B292" t="str">
            <v>自由勾配側溝据付工</v>
          </cell>
          <cell r="C292" t="str">
            <v>L=2000mm</v>
          </cell>
          <cell r="D292" t="str">
            <v>1000kg/個以下</v>
          </cell>
          <cell r="E292" t="str">
            <v>ｍ</v>
          </cell>
          <cell r="F292">
            <v>4350</v>
          </cell>
          <cell r="G292" t="str">
            <v>コスト情報105</v>
          </cell>
          <cell r="H292">
            <v>4350</v>
          </cell>
          <cell r="I292" t="str">
            <v>コスト情報105</v>
          </cell>
          <cell r="K292" t="str">
            <v>コスト情報105</v>
          </cell>
        </row>
        <row r="293">
          <cell r="A293" t="str">
            <v>C0008</v>
          </cell>
          <cell r="B293" t="str">
            <v>自由勾配側溝据付工</v>
          </cell>
          <cell r="C293" t="str">
            <v>L=2000mm</v>
          </cell>
          <cell r="D293" t="str">
            <v>2000kg/個以下</v>
          </cell>
          <cell r="E293" t="str">
            <v>ｍ</v>
          </cell>
          <cell r="F293">
            <v>5350</v>
          </cell>
          <cell r="G293" t="str">
            <v>コスト情報105</v>
          </cell>
          <cell r="H293">
            <v>5350</v>
          </cell>
          <cell r="I293" t="str">
            <v>コスト情報105</v>
          </cell>
          <cell r="K293" t="str">
            <v>コスト情報105</v>
          </cell>
        </row>
        <row r="294">
          <cell r="A294" t="str">
            <v>C0009</v>
          </cell>
          <cell r="B294" t="str">
            <v>自由勾配側溝据付工</v>
          </cell>
          <cell r="C294" t="str">
            <v>L=2000mm</v>
          </cell>
          <cell r="D294" t="str">
            <v>2900kg/個以下</v>
          </cell>
          <cell r="E294" t="str">
            <v>ｍ</v>
          </cell>
          <cell r="F294">
            <v>6350</v>
          </cell>
          <cell r="G294" t="str">
            <v>コスト情報105</v>
          </cell>
          <cell r="H294">
            <v>6350</v>
          </cell>
          <cell r="I294" t="str">
            <v>コスト情報105</v>
          </cell>
          <cell r="K294" t="str">
            <v>コスト情報105</v>
          </cell>
        </row>
        <row r="295">
          <cell r="A295" t="str">
            <v>C0010</v>
          </cell>
          <cell r="B295" t="str">
            <v>蓋版据付工</v>
          </cell>
          <cell r="C295" t="str">
            <v>コンクリート製・鋼製</v>
          </cell>
          <cell r="D295" t="str">
            <v>40kg/枚以下</v>
          </cell>
          <cell r="E295" t="str">
            <v>枚</v>
          </cell>
          <cell r="F295">
            <v>230</v>
          </cell>
          <cell r="G295" t="str">
            <v>コスト情報105</v>
          </cell>
          <cell r="H295">
            <v>230</v>
          </cell>
          <cell r="I295" t="str">
            <v>コスト情報105</v>
          </cell>
          <cell r="K295" t="str">
            <v>コスト情報105</v>
          </cell>
        </row>
        <row r="296">
          <cell r="A296" t="str">
            <v>C0011</v>
          </cell>
          <cell r="B296" t="str">
            <v>蓋版据付工</v>
          </cell>
          <cell r="C296" t="str">
            <v>コンクリート製・鋼製</v>
          </cell>
          <cell r="D296" t="str">
            <v>170kg/枚以下</v>
          </cell>
          <cell r="E296" t="str">
            <v>枚</v>
          </cell>
          <cell r="F296">
            <v>650</v>
          </cell>
          <cell r="G296" t="str">
            <v>コスト情報105</v>
          </cell>
          <cell r="H296">
            <v>650</v>
          </cell>
          <cell r="I296" t="str">
            <v>コスト情報105</v>
          </cell>
          <cell r="K296" t="str">
            <v>コスト情報105</v>
          </cell>
        </row>
        <row r="297">
          <cell r="A297" t="str">
            <v>C0012</v>
          </cell>
          <cell r="B297" t="str">
            <v>構造物とりこわし工</v>
          </cell>
          <cell r="C297" t="str">
            <v>無筋構造物</v>
          </cell>
          <cell r="D297" t="str">
            <v>機械施工</v>
          </cell>
          <cell r="E297" t="str">
            <v>ｍ3</v>
          </cell>
          <cell r="F297">
            <v>6000</v>
          </cell>
          <cell r="G297" t="str">
            <v>コスト情報195</v>
          </cell>
          <cell r="H297">
            <v>6000</v>
          </cell>
          <cell r="I297" t="str">
            <v>コスト情報195</v>
          </cell>
          <cell r="K297" t="str">
            <v>コスト情報195</v>
          </cell>
        </row>
        <row r="298">
          <cell r="A298" t="str">
            <v>C0013</v>
          </cell>
          <cell r="B298" t="str">
            <v>構造物とりこわし工</v>
          </cell>
          <cell r="C298" t="str">
            <v>鉄筋構造物</v>
          </cell>
          <cell r="D298" t="str">
            <v>機械施工</v>
          </cell>
          <cell r="E298" t="str">
            <v>ｍ3</v>
          </cell>
          <cell r="F298">
            <v>11500</v>
          </cell>
          <cell r="G298" t="str">
            <v>コスト情報195</v>
          </cell>
          <cell r="H298">
            <v>11500</v>
          </cell>
          <cell r="I298" t="str">
            <v>コスト情報195</v>
          </cell>
          <cell r="K298" t="str">
            <v>コスト情報195</v>
          </cell>
        </row>
        <row r="299">
          <cell r="A299" t="str">
            <v>C0014</v>
          </cell>
          <cell r="B299" t="str">
            <v>標識柱・基礎設置</v>
          </cell>
          <cell r="C299" t="str">
            <v>φ60.5静電粉体塗装</v>
          </cell>
          <cell r="D299" t="str">
            <v>基</v>
          </cell>
          <cell r="E299">
            <v>23850</v>
          </cell>
          <cell r="F299" t="str">
            <v>コスト情報81</v>
          </cell>
          <cell r="G299" t="str">
            <v>基</v>
          </cell>
          <cell r="H299">
            <v>23850</v>
          </cell>
          <cell r="I299" t="str">
            <v>コスト情報81</v>
          </cell>
          <cell r="K299" t="str">
            <v>コスト情報81</v>
          </cell>
        </row>
        <row r="300">
          <cell r="A300" t="str">
            <v>C0015</v>
          </cell>
          <cell r="B300" t="str">
            <v>標識板設置</v>
          </cell>
          <cell r="C300" t="str">
            <v>案内標識</v>
          </cell>
          <cell r="D300" t="str">
            <v>カプセルレンズ2ｍ2未満</v>
          </cell>
          <cell r="E300" t="str">
            <v>ｍ2</v>
          </cell>
          <cell r="F300">
            <v>75400</v>
          </cell>
          <cell r="G300" t="str">
            <v>コスト情報84</v>
          </cell>
          <cell r="H300">
            <v>75400</v>
          </cell>
          <cell r="I300" t="str">
            <v>コスト情報84</v>
          </cell>
          <cell r="K300" t="str">
            <v>コスト情報84</v>
          </cell>
        </row>
        <row r="301">
          <cell r="A301" t="str">
            <v>C0016</v>
          </cell>
          <cell r="B301" t="str">
            <v>法面緑化工-1</v>
          </cell>
          <cell r="C301" t="str">
            <v>植生基材吹付t=6cm</v>
          </cell>
          <cell r="D301" t="str">
            <v>軟岩Ⅰ</v>
          </cell>
          <cell r="E301" t="str">
            <v>ｍ2</v>
          </cell>
          <cell r="F301">
            <v>4550</v>
          </cell>
          <cell r="G301" t="str">
            <v>コスト情報118</v>
          </cell>
          <cell r="H301">
            <v>4550</v>
          </cell>
          <cell r="I301" t="str">
            <v>コスト情報118</v>
          </cell>
          <cell r="K301" t="str">
            <v>コスト情報118</v>
          </cell>
        </row>
        <row r="302">
          <cell r="A302" t="str">
            <v>C0017</v>
          </cell>
          <cell r="B302" t="str">
            <v>法面緑化工-2</v>
          </cell>
          <cell r="C302" t="str">
            <v>植生基材吹付t=3cm</v>
          </cell>
          <cell r="D302" t="str">
            <v>土砂</v>
          </cell>
          <cell r="E302" t="str">
            <v>ｍ2</v>
          </cell>
          <cell r="F302">
            <v>3100</v>
          </cell>
          <cell r="G302" t="str">
            <v>コスト情報118</v>
          </cell>
          <cell r="H302">
            <v>3100</v>
          </cell>
          <cell r="I302" t="str">
            <v>コスト情報118</v>
          </cell>
          <cell r="K302" t="str">
            <v>コスト情報118</v>
          </cell>
        </row>
        <row r="303">
          <cell r="A303" t="str">
            <v>C0018</v>
          </cell>
          <cell r="B303" t="str">
            <v>法面緑化工-3</v>
          </cell>
          <cell r="C303" t="str">
            <v>植生シート</v>
          </cell>
          <cell r="D303" t="str">
            <v>環境品</v>
          </cell>
          <cell r="E303" t="str">
            <v>ｍ2</v>
          </cell>
          <cell r="F303">
            <v>850</v>
          </cell>
          <cell r="G303" t="str">
            <v>コスト情報119</v>
          </cell>
          <cell r="H303">
            <v>850</v>
          </cell>
          <cell r="I303" t="str">
            <v>コスト情報119</v>
          </cell>
          <cell r="K303" t="str">
            <v>コスト情報119</v>
          </cell>
        </row>
        <row r="304">
          <cell r="A304" t="str">
            <v>C0019</v>
          </cell>
          <cell r="B304" t="str">
            <v>法面緑化工-4</v>
          </cell>
          <cell r="C304" t="str">
            <v>種子散布工</v>
          </cell>
          <cell r="D304" t="str">
            <v>ｍ2</v>
          </cell>
          <cell r="E304">
            <v>165</v>
          </cell>
          <cell r="F304" t="str">
            <v>コスト情報118</v>
          </cell>
          <cell r="G304" t="str">
            <v>ｍ2</v>
          </cell>
          <cell r="H304">
            <v>165</v>
          </cell>
          <cell r="I304" t="str">
            <v>コスト情報118</v>
          </cell>
          <cell r="K304" t="str">
            <v>コスト情報118</v>
          </cell>
        </row>
        <row r="305">
          <cell r="A305" t="str">
            <v>C0020</v>
          </cell>
          <cell r="B305" t="str">
            <v>ガードレール</v>
          </cell>
          <cell r="C305" t="str">
            <v>Gr-A2-4E</v>
          </cell>
          <cell r="D305" t="str">
            <v>耐雪型　塗装品　土中用</v>
          </cell>
          <cell r="E305" t="str">
            <v>ｍ</v>
          </cell>
          <cell r="F305">
            <v>8330</v>
          </cell>
          <cell r="G305" t="str">
            <v>コスト情報36</v>
          </cell>
          <cell r="H305">
            <v>8330</v>
          </cell>
          <cell r="I305" t="str">
            <v>コスト情報36</v>
          </cell>
          <cell r="K305" t="str">
            <v>コスト情報36</v>
          </cell>
        </row>
        <row r="306">
          <cell r="A306" t="str">
            <v>C0021</v>
          </cell>
          <cell r="B306" t="str">
            <v>ガードパイプ</v>
          </cell>
          <cell r="C306" t="str">
            <v>Gp-Ap-2B</v>
          </cell>
          <cell r="D306" t="str">
            <v>塗装品　ｺﾝｸﾘｰﾄ建込み</v>
          </cell>
          <cell r="E306" t="str">
            <v>ｍ</v>
          </cell>
          <cell r="F306">
            <v>10100</v>
          </cell>
          <cell r="G306" t="str">
            <v>コスト情報49</v>
          </cell>
          <cell r="H306">
            <v>10100</v>
          </cell>
          <cell r="I306" t="str">
            <v>コスト情報49</v>
          </cell>
          <cell r="K306" t="str">
            <v>コスト情報49</v>
          </cell>
        </row>
        <row r="307">
          <cell r="A307" t="str">
            <v>C0022</v>
          </cell>
          <cell r="B307" t="str">
            <v>区画線設置工</v>
          </cell>
          <cell r="C307" t="str">
            <v>溶融手動</v>
          </cell>
          <cell r="D307" t="str">
            <v>W=15</v>
          </cell>
          <cell r="E307" t="str">
            <v>ｍ</v>
          </cell>
          <cell r="F307">
            <v>255</v>
          </cell>
          <cell r="G307" t="str">
            <v>コスト情報15</v>
          </cell>
          <cell r="H307">
            <v>255</v>
          </cell>
          <cell r="I307" t="str">
            <v>コスト情報15</v>
          </cell>
          <cell r="K307" t="str">
            <v>コスト情報15</v>
          </cell>
        </row>
        <row r="308">
          <cell r="A308" t="str">
            <v>C0023</v>
          </cell>
          <cell r="B308" t="str">
            <v>区画線設置工</v>
          </cell>
          <cell r="C308" t="str">
            <v>溶融手動</v>
          </cell>
          <cell r="D308" t="str">
            <v>W=45</v>
          </cell>
          <cell r="E308" t="str">
            <v>ｍ</v>
          </cell>
          <cell r="F308">
            <v>600</v>
          </cell>
          <cell r="G308" t="str">
            <v>コスト情報15</v>
          </cell>
          <cell r="H308">
            <v>600</v>
          </cell>
          <cell r="I308" t="str">
            <v>コスト情報15</v>
          </cell>
          <cell r="K308" t="str">
            <v>コスト情報15</v>
          </cell>
        </row>
        <row r="309">
          <cell r="A309" t="str">
            <v>C0024</v>
          </cell>
          <cell r="B309" t="str">
            <v>ガードレール</v>
          </cell>
          <cell r="C309" t="str">
            <v>Gr-C-2B</v>
          </cell>
          <cell r="D309" t="str">
            <v>塗装品　ｺﾝｸﾘｰﾄ建込み</v>
          </cell>
          <cell r="E309" t="str">
            <v>ｍ</v>
          </cell>
          <cell r="F309">
            <v>5710</v>
          </cell>
          <cell r="G309" t="str">
            <v>コスト情報29</v>
          </cell>
          <cell r="H309">
            <v>5710</v>
          </cell>
          <cell r="I309" t="str">
            <v>コスト情報29</v>
          </cell>
          <cell r="K309" t="str">
            <v>コスト情報29</v>
          </cell>
        </row>
        <row r="310">
          <cell r="A310" t="str">
            <v>C0025</v>
          </cell>
        </row>
        <row r="313">
          <cell r="A313" t="str">
            <v>建築コスト情報</v>
          </cell>
        </row>
        <row r="314">
          <cell r="A314" t="str">
            <v>KC001</v>
          </cell>
          <cell r="B314" t="str">
            <v>外壁吹き付けタイル</v>
          </cell>
          <cell r="C314" t="str">
            <v>清掃、地下調整共</v>
          </cell>
          <cell r="D314" t="str">
            <v>ｍ2</v>
          </cell>
          <cell r="E314">
            <v>3000</v>
          </cell>
          <cell r="F314" t="str">
            <v>コスト情報319+94</v>
          </cell>
          <cell r="G314" t="str">
            <v>ｍ2</v>
          </cell>
          <cell r="H314">
            <v>3000</v>
          </cell>
          <cell r="I314" t="str">
            <v>コスト情報319+94</v>
          </cell>
          <cell r="K314" t="str">
            <v>コスト情報319+94</v>
          </cell>
        </row>
        <row r="315">
          <cell r="A315" t="str">
            <v>KC002</v>
          </cell>
          <cell r="B315" t="str">
            <v>シャッターSOP</v>
          </cell>
          <cell r="C315" t="str">
            <v>枠共、地下調整共</v>
          </cell>
          <cell r="D315" t="str">
            <v>ｍ2</v>
          </cell>
          <cell r="E315">
            <v>1500</v>
          </cell>
          <cell r="F315" t="str">
            <v>コスト情報24+302+94</v>
          </cell>
          <cell r="G315" t="str">
            <v>ｍ2</v>
          </cell>
          <cell r="H315">
            <v>1500</v>
          </cell>
          <cell r="I315" t="str">
            <v>コスト情報24+302+94</v>
          </cell>
          <cell r="K315" t="str">
            <v>コスト情報24+302+94</v>
          </cell>
        </row>
        <row r="316">
          <cell r="A316" t="str">
            <v>KC003</v>
          </cell>
          <cell r="B316" t="str">
            <v>ガラス透明</v>
          </cell>
          <cell r="C316" t="str">
            <v>3mm</v>
          </cell>
          <cell r="D316" t="str">
            <v>ｍ2</v>
          </cell>
          <cell r="E316">
            <v>1300</v>
          </cell>
          <cell r="F316" t="str">
            <v>コスト情報290</v>
          </cell>
          <cell r="G316" t="str">
            <v>ｍ2</v>
          </cell>
          <cell r="H316">
            <v>1300</v>
          </cell>
          <cell r="I316" t="str">
            <v>コスト情報290</v>
          </cell>
          <cell r="K316" t="str">
            <v>コスト情報290</v>
          </cell>
        </row>
        <row r="317">
          <cell r="A317" t="str">
            <v>KC004</v>
          </cell>
          <cell r="B317" t="str">
            <v>ガラスシーリング</v>
          </cell>
          <cell r="C317" t="str">
            <v>ｍ</v>
          </cell>
          <cell r="D317">
            <v>200</v>
          </cell>
          <cell r="E317" t="str">
            <v>コスト情報292</v>
          </cell>
          <cell r="F317" t="str">
            <v>ｍ</v>
          </cell>
          <cell r="G317">
            <v>200</v>
          </cell>
          <cell r="H317" t="str">
            <v>コスト情報292</v>
          </cell>
          <cell r="K317" t="str">
            <v>コスト情報292</v>
          </cell>
        </row>
        <row r="320">
          <cell r="A320" t="str">
            <v>その他</v>
          </cell>
        </row>
        <row r="322">
          <cell r="A322" t="str">
            <v>Z0002</v>
          </cell>
          <cell r="B322" t="str">
            <v>諸雑費</v>
          </cell>
          <cell r="C322" t="str">
            <v>式</v>
          </cell>
          <cell r="D322" t="str">
            <v>式</v>
          </cell>
          <cell r="G322" t="str">
            <v>式</v>
          </cell>
        </row>
        <row r="323">
          <cell r="A323" t="str">
            <v>Z0003</v>
          </cell>
          <cell r="B323" t="str">
            <v>合計</v>
          </cell>
          <cell r="C323" t="str">
            <v>100m当り</v>
          </cell>
          <cell r="D323" t="str">
            <v>100m当り</v>
          </cell>
          <cell r="J323" t="str">
            <v>100m当り</v>
          </cell>
        </row>
        <row r="324">
          <cell r="A324" t="str">
            <v>Z0004</v>
          </cell>
          <cell r="B324" t="str">
            <v>合計</v>
          </cell>
          <cell r="C324" t="str">
            <v>10m当り</v>
          </cell>
          <cell r="D324" t="str">
            <v>10m当り</v>
          </cell>
          <cell r="J324" t="str">
            <v>10m当り</v>
          </cell>
        </row>
        <row r="325">
          <cell r="A325" t="str">
            <v>Z0005</v>
          </cell>
          <cell r="B325" t="str">
            <v>合計</v>
          </cell>
          <cell r="C325" t="str">
            <v>100m2当り</v>
          </cell>
          <cell r="D325" t="str">
            <v>100m2当り</v>
          </cell>
          <cell r="J325" t="str">
            <v>100m2当り</v>
          </cell>
        </row>
        <row r="326">
          <cell r="A326" t="str">
            <v>Z0006</v>
          </cell>
          <cell r="B326" t="str">
            <v>合計</v>
          </cell>
          <cell r="C326" t="str">
            <v>10m2当り</v>
          </cell>
          <cell r="D326" t="str">
            <v>10m2当り</v>
          </cell>
          <cell r="J326" t="str">
            <v>10m2当り</v>
          </cell>
        </row>
        <row r="327">
          <cell r="A327" t="str">
            <v>Z0007</v>
          </cell>
          <cell r="B327" t="str">
            <v>合計</v>
          </cell>
          <cell r="C327" t="str">
            <v>100m3当り</v>
          </cell>
          <cell r="D327" t="str">
            <v>100m3当り</v>
          </cell>
          <cell r="J327" t="str">
            <v>100m3当り</v>
          </cell>
        </row>
        <row r="328">
          <cell r="A328" t="str">
            <v>Z0008</v>
          </cell>
          <cell r="B328" t="str">
            <v>合計</v>
          </cell>
          <cell r="C328" t="str">
            <v>10m3当り</v>
          </cell>
          <cell r="D328" t="str">
            <v>10m3当り</v>
          </cell>
          <cell r="J328" t="str">
            <v>10m3当り</v>
          </cell>
        </row>
        <row r="329">
          <cell r="A329" t="str">
            <v>Z0009</v>
          </cell>
          <cell r="B329" t="str">
            <v>合計</v>
          </cell>
          <cell r="C329" t="str">
            <v>100本当り</v>
          </cell>
          <cell r="D329" t="str">
            <v>100本当り</v>
          </cell>
          <cell r="J329" t="str">
            <v>100本当り</v>
          </cell>
        </row>
        <row r="330">
          <cell r="A330" t="str">
            <v>Z0010</v>
          </cell>
          <cell r="B330" t="str">
            <v>合計</v>
          </cell>
          <cell r="C330" t="str">
            <v>10本当り</v>
          </cell>
          <cell r="D330" t="str">
            <v>10本当り</v>
          </cell>
          <cell r="J330" t="str">
            <v>10本当り</v>
          </cell>
        </row>
        <row r="331">
          <cell r="A331" t="str">
            <v>Z0011</v>
          </cell>
          <cell r="B331" t="str">
            <v>合計</v>
          </cell>
          <cell r="C331" t="str">
            <v>1ｔ当り</v>
          </cell>
          <cell r="D331" t="str">
            <v>1ｔ当り</v>
          </cell>
          <cell r="J331" t="str">
            <v>1ｔ当り</v>
          </cell>
        </row>
        <row r="332">
          <cell r="A332" t="str">
            <v>Z0012</v>
          </cell>
          <cell r="B332" t="str">
            <v>合計</v>
          </cell>
          <cell r="C332" t="str">
            <v>10個当り</v>
          </cell>
          <cell r="D332" t="str">
            <v>10個当り</v>
          </cell>
          <cell r="J332" t="str">
            <v>10個当り</v>
          </cell>
        </row>
        <row r="333">
          <cell r="A333" t="str">
            <v>Z0017</v>
          </cell>
          <cell r="B333" t="str">
            <v>合計</v>
          </cell>
          <cell r="C333" t="str">
            <v>10基当り</v>
          </cell>
          <cell r="D333" t="str">
            <v>10基当り</v>
          </cell>
          <cell r="J333" t="str">
            <v>10基当り</v>
          </cell>
        </row>
        <row r="334">
          <cell r="A334" t="str">
            <v>Z0013</v>
          </cell>
          <cell r="B334" t="str">
            <v>油脂類</v>
          </cell>
          <cell r="C334" t="str">
            <v>％</v>
          </cell>
          <cell r="D334" t="str">
            <v>％</v>
          </cell>
          <cell r="G334" t="str">
            <v>％</v>
          </cell>
        </row>
        <row r="335">
          <cell r="A335" t="str">
            <v>Z0014</v>
          </cell>
          <cell r="B335" t="str">
            <v>雑材料</v>
          </cell>
          <cell r="C335" t="str">
            <v>％</v>
          </cell>
          <cell r="D335" t="str">
            <v>％</v>
          </cell>
          <cell r="G335" t="str">
            <v>％</v>
          </cell>
        </row>
        <row r="336">
          <cell r="A336" t="str">
            <v>Z0015</v>
          </cell>
          <cell r="B336" t="str">
            <v>合計</v>
          </cell>
          <cell r="C336" t="str">
            <v>100掛m2当り</v>
          </cell>
          <cell r="D336" t="str">
            <v>100掛m2当り</v>
          </cell>
          <cell r="J336" t="str">
            <v>100掛m2当り</v>
          </cell>
        </row>
        <row r="337">
          <cell r="A337" t="str">
            <v>Z0016</v>
          </cell>
          <cell r="B337" t="str">
            <v>合計</v>
          </cell>
          <cell r="C337" t="str">
            <v>100空m3当り</v>
          </cell>
          <cell r="D337" t="str">
            <v>100空m3当り</v>
          </cell>
          <cell r="J337" t="str">
            <v>100空m3当り</v>
          </cell>
        </row>
        <row r="338">
          <cell r="A338" t="str">
            <v>Z0018</v>
          </cell>
          <cell r="B338" t="str">
            <v>合計</v>
          </cell>
          <cell r="C338" t="str">
            <v>100孔当り</v>
          </cell>
          <cell r="D338" t="str">
            <v>100孔当り</v>
          </cell>
          <cell r="J338" t="str">
            <v>100孔当り</v>
          </cell>
        </row>
        <row r="339">
          <cell r="A339" t="str">
            <v>Z0019</v>
          </cell>
          <cell r="B339" t="str">
            <v>合計</v>
          </cell>
          <cell r="C339" t="str">
            <v>1000m2当り</v>
          </cell>
          <cell r="D339" t="str">
            <v>1000m2当り</v>
          </cell>
          <cell r="J339" t="str">
            <v>1000m2当り</v>
          </cell>
        </row>
        <row r="340">
          <cell r="A340" t="str">
            <v>Z0020</v>
          </cell>
          <cell r="B340" t="str">
            <v>合計</v>
          </cell>
          <cell r="C340" t="str">
            <v>10袋当り</v>
          </cell>
          <cell r="D340" t="str">
            <v>10袋当り</v>
          </cell>
          <cell r="J340" t="str">
            <v>10袋当り</v>
          </cell>
        </row>
        <row r="341">
          <cell r="A341" t="str">
            <v>Z1001</v>
          </cell>
          <cell r="B341" t="str">
            <v>継手材料</v>
          </cell>
          <cell r="C341" t="str">
            <v>式</v>
          </cell>
          <cell r="D341" t="str">
            <v>式</v>
          </cell>
          <cell r="G341" t="str">
            <v>式</v>
          </cell>
        </row>
        <row r="342">
          <cell r="A342" t="str">
            <v>Z1002</v>
          </cell>
          <cell r="B342" t="str">
            <v>運搬費</v>
          </cell>
          <cell r="C342" t="str">
            <v>式</v>
          </cell>
          <cell r="D342" t="str">
            <v>式</v>
          </cell>
          <cell r="G342" t="str">
            <v>式</v>
          </cell>
        </row>
        <row r="343">
          <cell r="A343" t="str">
            <v>代　価　表</v>
          </cell>
        </row>
        <row r="344">
          <cell r="A344" t="str">
            <v>番号</v>
          </cell>
          <cell r="B344" t="str">
            <v>名称</v>
          </cell>
          <cell r="C344" t="str">
            <v>条件２</v>
          </cell>
          <cell r="D344" t="str">
            <v>条件３</v>
          </cell>
          <cell r="E344" t="str">
            <v>単位</v>
          </cell>
          <cell r="F344" t="str">
            <v>金額</v>
          </cell>
          <cell r="G344" t="str">
            <v>根拠</v>
          </cell>
          <cell r="H344" t="str">
            <v>金額</v>
          </cell>
          <cell r="I344" t="str">
            <v>根拠</v>
          </cell>
          <cell r="L344" t="str">
            <v>根拠</v>
          </cell>
        </row>
        <row r="345">
          <cell r="A345" t="str">
            <v>D1-1</v>
          </cell>
          <cell r="B345">
            <v>86</v>
          </cell>
          <cell r="C345" t="str">
            <v>振動ローラ運転－１</v>
          </cell>
          <cell r="D345" t="str">
            <v>ハンドガイド式　0.5～0.6t</v>
          </cell>
          <cell r="E345">
            <v>0</v>
          </cell>
          <cell r="F345" t="str">
            <v>日</v>
          </cell>
          <cell r="G345">
            <v>17480</v>
          </cell>
          <cell r="H345">
            <v>0</v>
          </cell>
          <cell r="I345" t="str">
            <v>D1-1</v>
          </cell>
          <cell r="J345" t="str">
            <v xml:space="preserve"> 第86号単価表</v>
          </cell>
          <cell r="K345">
            <v>0</v>
          </cell>
          <cell r="L345">
            <v>0</v>
          </cell>
        </row>
        <row r="346">
          <cell r="A346" t="str">
            <v>D1-2</v>
          </cell>
          <cell r="B346">
            <v>87</v>
          </cell>
          <cell r="C346" t="str">
            <v>振動コンパクタ運転</v>
          </cell>
          <cell r="D346" t="str">
            <v>50～60kg</v>
          </cell>
          <cell r="E346">
            <v>0</v>
          </cell>
          <cell r="F346" t="str">
            <v>日</v>
          </cell>
          <cell r="G346">
            <v>16500</v>
          </cell>
          <cell r="H346">
            <v>0</v>
          </cell>
          <cell r="I346" t="str">
            <v>D1-2</v>
          </cell>
          <cell r="J346" t="str">
            <v xml:space="preserve"> 第87号単価表</v>
          </cell>
          <cell r="K346">
            <v>0</v>
          </cell>
          <cell r="L346">
            <v>0</v>
          </cell>
        </row>
        <row r="347">
          <cell r="A347" t="str">
            <v>D1-3</v>
          </cell>
          <cell r="B347">
            <v>88</v>
          </cell>
          <cell r="C347" t="str">
            <v>バックホウ運転－１</v>
          </cell>
          <cell r="D347" t="str">
            <v>排ガス対策型</v>
          </cell>
          <cell r="E347" t="str">
            <v>ＢＨ山積0.8m3（平積0.6m3）</v>
          </cell>
          <cell r="F347" t="str">
            <v>日</v>
          </cell>
          <cell r="G347">
            <v>55100</v>
          </cell>
          <cell r="H347">
            <v>0</v>
          </cell>
          <cell r="I347" t="str">
            <v>D1-3</v>
          </cell>
          <cell r="J347" t="str">
            <v xml:space="preserve"> 第88号単価表</v>
          </cell>
          <cell r="K347">
            <v>0</v>
          </cell>
          <cell r="L347">
            <v>0</v>
          </cell>
        </row>
        <row r="348">
          <cell r="A348" t="str">
            <v>D1-4</v>
          </cell>
          <cell r="B348">
            <v>89</v>
          </cell>
          <cell r="C348" t="str">
            <v>バックホウ運転－２</v>
          </cell>
          <cell r="D348" t="str">
            <v>排ガス対策型</v>
          </cell>
          <cell r="E348" t="str">
            <v>山積0.45m3(平積0.35m3）</v>
          </cell>
          <cell r="F348" t="str">
            <v>日</v>
          </cell>
          <cell r="G348">
            <v>36750</v>
          </cell>
          <cell r="H348">
            <v>0</v>
          </cell>
          <cell r="I348" t="str">
            <v>D1-4</v>
          </cell>
          <cell r="J348" t="str">
            <v xml:space="preserve"> 第89号単価表</v>
          </cell>
          <cell r="K348">
            <v>0</v>
          </cell>
          <cell r="L348">
            <v>0</v>
          </cell>
        </row>
        <row r="349">
          <cell r="A349" t="str">
            <v>D1-5</v>
          </cell>
          <cell r="B349">
            <v>90</v>
          </cell>
          <cell r="C349" t="str">
            <v>ブルドーザ運転</v>
          </cell>
          <cell r="D349" t="str">
            <v>排ガス対策型</v>
          </cell>
          <cell r="E349" t="str">
            <v>15t級</v>
          </cell>
          <cell r="F349" t="str">
            <v>ｍ3</v>
          </cell>
          <cell r="G349">
            <v>58880</v>
          </cell>
          <cell r="H349">
            <v>0</v>
          </cell>
          <cell r="I349" t="str">
            <v>D1-5</v>
          </cell>
          <cell r="J349" t="str">
            <v xml:space="preserve"> 第90号単価表</v>
          </cell>
          <cell r="K349">
            <v>0</v>
          </cell>
          <cell r="L349">
            <v>0</v>
          </cell>
        </row>
        <row r="350">
          <cell r="A350" t="str">
            <v>D1-6</v>
          </cell>
          <cell r="B350">
            <v>91</v>
          </cell>
          <cell r="C350" t="str">
            <v>タイヤローラ運転－１</v>
          </cell>
          <cell r="D350" t="str">
            <v>排ガス対策型</v>
          </cell>
          <cell r="E350" t="str">
            <v>8～20ｔ</v>
          </cell>
          <cell r="F350" t="str">
            <v>日</v>
          </cell>
          <cell r="G350">
            <v>35430</v>
          </cell>
          <cell r="H350">
            <v>0</v>
          </cell>
          <cell r="I350" t="str">
            <v>D1-6</v>
          </cell>
          <cell r="J350" t="str">
            <v xml:space="preserve"> 第91号単価表</v>
          </cell>
          <cell r="K350">
            <v>0</v>
          </cell>
          <cell r="L350">
            <v>0</v>
          </cell>
        </row>
        <row r="351">
          <cell r="A351" t="str">
            <v>D1-7</v>
          </cell>
          <cell r="B351">
            <v>92</v>
          </cell>
          <cell r="C351" t="str">
            <v>バックホウ運転－３</v>
          </cell>
          <cell r="D351" t="str">
            <v>排ガス対策型</v>
          </cell>
          <cell r="E351" t="str">
            <v>ＢＨ山積0.8m3（平積0.6m3）</v>
          </cell>
          <cell r="F351" t="str">
            <v>時間</v>
          </cell>
          <cell r="G351">
            <v>9290</v>
          </cell>
          <cell r="H351">
            <v>0</v>
          </cell>
          <cell r="I351" t="str">
            <v>D1-7</v>
          </cell>
          <cell r="J351" t="str">
            <v xml:space="preserve"> 第92号単価表</v>
          </cell>
          <cell r="K351">
            <v>0</v>
          </cell>
          <cell r="L351">
            <v>0</v>
          </cell>
        </row>
        <row r="352">
          <cell r="A352" t="str">
            <v>D1-8</v>
          </cell>
          <cell r="B352">
            <v>93</v>
          </cell>
          <cell r="C352" t="str">
            <v>バックホウ運転－４</v>
          </cell>
          <cell r="D352" t="str">
            <v>排ガス対策型</v>
          </cell>
          <cell r="E352" t="str">
            <v>山積0.45m3(平積0.35m3）2.9t吊</v>
          </cell>
          <cell r="F352" t="str">
            <v>日</v>
          </cell>
          <cell r="G352">
            <v>39040</v>
          </cell>
          <cell r="H352">
            <v>0</v>
          </cell>
          <cell r="I352" t="str">
            <v>D1-8</v>
          </cell>
          <cell r="J352" t="str">
            <v xml:space="preserve"> 第93号単価表</v>
          </cell>
          <cell r="K352">
            <v>0</v>
          </cell>
          <cell r="L352">
            <v>0</v>
          </cell>
        </row>
        <row r="353">
          <cell r="A353" t="str">
            <v>D1-9</v>
          </cell>
          <cell r="B353">
            <v>94</v>
          </cell>
          <cell r="C353" t="str">
            <v>スタビライザ運転</v>
          </cell>
          <cell r="D353" t="str">
            <v>処理幅2m　路床改良用</v>
          </cell>
          <cell r="E353" t="str">
            <v>処理深さ0.6m</v>
          </cell>
          <cell r="F353" t="str">
            <v>日</v>
          </cell>
          <cell r="G353">
            <v>293100</v>
          </cell>
          <cell r="H353">
            <v>0</v>
          </cell>
          <cell r="I353" t="str">
            <v>D1-9</v>
          </cell>
          <cell r="J353" t="str">
            <v xml:space="preserve"> 第94号単価表</v>
          </cell>
          <cell r="K353">
            <v>0</v>
          </cell>
          <cell r="L353">
            <v>0</v>
          </cell>
        </row>
        <row r="354">
          <cell r="A354" t="str">
            <v>D1-10</v>
          </cell>
          <cell r="B354">
            <v>95</v>
          </cell>
          <cell r="C354" t="str">
            <v>モータグレーダ運転－１</v>
          </cell>
          <cell r="D354" t="str">
            <v>ブレード幅3.1m</v>
          </cell>
          <cell r="E354">
            <v>0</v>
          </cell>
          <cell r="F354" t="str">
            <v>日</v>
          </cell>
          <cell r="G354">
            <v>53070</v>
          </cell>
          <cell r="H354">
            <v>0</v>
          </cell>
          <cell r="I354" t="str">
            <v>D1-10</v>
          </cell>
          <cell r="J354" t="str">
            <v xml:space="preserve"> 第95号単価表</v>
          </cell>
          <cell r="K354">
            <v>0</v>
          </cell>
          <cell r="L354">
            <v>0</v>
          </cell>
        </row>
        <row r="355">
          <cell r="A355" t="str">
            <v>D1-11</v>
          </cell>
          <cell r="B355">
            <v>96</v>
          </cell>
          <cell r="C355" t="str">
            <v>タイヤローラ運転－２</v>
          </cell>
          <cell r="D355" t="str">
            <v>排ガス対策型</v>
          </cell>
          <cell r="E355" t="str">
            <v>8～20ｔ</v>
          </cell>
          <cell r="F355" t="str">
            <v>日</v>
          </cell>
          <cell r="G355">
            <v>37350</v>
          </cell>
          <cell r="H355">
            <v>0</v>
          </cell>
          <cell r="I355" t="str">
            <v>D1-11</v>
          </cell>
          <cell r="J355" t="str">
            <v xml:space="preserve"> 第96号単価表</v>
          </cell>
          <cell r="K355">
            <v>0</v>
          </cell>
          <cell r="L355">
            <v>0</v>
          </cell>
        </row>
        <row r="356">
          <cell r="A356" t="str">
            <v>D1-12</v>
          </cell>
          <cell r="B356">
            <v>97</v>
          </cell>
          <cell r="C356" t="str">
            <v>振動ローラ運転－２</v>
          </cell>
          <cell r="D356" t="str">
            <v>ハンドガイド式　0.8～1.1t</v>
          </cell>
          <cell r="E356">
            <v>0</v>
          </cell>
          <cell r="F356" t="str">
            <v>日</v>
          </cell>
          <cell r="G356">
            <v>18520</v>
          </cell>
          <cell r="H356">
            <v>0</v>
          </cell>
          <cell r="I356" t="str">
            <v>D1-12</v>
          </cell>
          <cell r="J356" t="str">
            <v xml:space="preserve"> 第97号単価表</v>
          </cell>
          <cell r="K356">
            <v>0</v>
          </cell>
          <cell r="L356">
            <v>0</v>
          </cell>
        </row>
        <row r="357">
          <cell r="A357" t="str">
            <v>D1-13</v>
          </cell>
          <cell r="B357">
            <v>98</v>
          </cell>
          <cell r="C357" t="str">
            <v>タンパ運転</v>
          </cell>
          <cell r="D357" t="str">
            <v>60～100kg</v>
          </cell>
          <cell r="E357">
            <v>0</v>
          </cell>
          <cell r="F357" t="str">
            <v>日</v>
          </cell>
          <cell r="G357">
            <v>16710</v>
          </cell>
          <cell r="H357">
            <v>0</v>
          </cell>
          <cell r="I357" t="str">
            <v>D1-13</v>
          </cell>
          <cell r="J357" t="str">
            <v xml:space="preserve"> 第98号単価表</v>
          </cell>
          <cell r="K357">
            <v>0</v>
          </cell>
          <cell r="L357">
            <v>0</v>
          </cell>
        </row>
        <row r="358">
          <cell r="A358" t="str">
            <v>D1-14</v>
          </cell>
          <cell r="B358">
            <v>99</v>
          </cell>
          <cell r="C358" t="str">
            <v>モータグレーダ運転－２</v>
          </cell>
          <cell r="D358" t="str">
            <v>ブレード幅3.1m</v>
          </cell>
          <cell r="E358">
            <v>0</v>
          </cell>
          <cell r="F358" t="str">
            <v>日</v>
          </cell>
          <cell r="G358">
            <v>47800</v>
          </cell>
          <cell r="H358">
            <v>0</v>
          </cell>
          <cell r="I358" t="str">
            <v>D1-14</v>
          </cell>
          <cell r="J358" t="str">
            <v xml:space="preserve"> 第99号単価表</v>
          </cell>
          <cell r="K358">
            <v>0</v>
          </cell>
          <cell r="L358">
            <v>0</v>
          </cell>
        </row>
        <row r="359">
          <cell r="A359" t="str">
            <v>D1-15</v>
          </cell>
          <cell r="B359">
            <v>100</v>
          </cell>
          <cell r="C359" t="str">
            <v>マカダムローラ運転－１</v>
          </cell>
          <cell r="D359" t="str">
            <v>排出ガス対策型</v>
          </cell>
          <cell r="E359" t="str">
            <v>10～12ｔ</v>
          </cell>
          <cell r="F359" t="str">
            <v>日</v>
          </cell>
          <cell r="G359">
            <v>37900</v>
          </cell>
          <cell r="H359">
            <v>0</v>
          </cell>
          <cell r="I359" t="str">
            <v>D1-15</v>
          </cell>
          <cell r="J359" t="str">
            <v xml:space="preserve"> 第100号単価表</v>
          </cell>
          <cell r="K359">
            <v>0</v>
          </cell>
          <cell r="L359">
            <v>0</v>
          </cell>
        </row>
        <row r="360">
          <cell r="A360" t="str">
            <v>D1-16</v>
          </cell>
          <cell r="B360">
            <v>101</v>
          </cell>
          <cell r="C360" t="str">
            <v>タイヤローラ運転－３</v>
          </cell>
          <cell r="D360" t="str">
            <v>排ガス対策型</v>
          </cell>
          <cell r="E360" t="str">
            <v>8～20ｔ</v>
          </cell>
          <cell r="F360" t="str">
            <v>日</v>
          </cell>
          <cell r="G360">
            <v>35090</v>
          </cell>
          <cell r="H360">
            <v>0</v>
          </cell>
          <cell r="I360" t="str">
            <v>D1-16</v>
          </cell>
          <cell r="J360" t="str">
            <v xml:space="preserve"> 第101号単価表</v>
          </cell>
          <cell r="K360">
            <v>0</v>
          </cell>
          <cell r="L360">
            <v>0</v>
          </cell>
        </row>
        <row r="361">
          <cell r="A361" t="str">
            <v>D1-17</v>
          </cell>
          <cell r="B361">
            <v>102</v>
          </cell>
          <cell r="C361" t="str">
            <v>アスファルトフィニッシャ運転</v>
          </cell>
          <cell r="D361" t="str">
            <v>ホイール型</v>
          </cell>
          <cell r="E361" t="str">
            <v>2.4～6.0m</v>
          </cell>
          <cell r="F361" t="str">
            <v>日</v>
          </cell>
          <cell r="G361">
            <v>93120</v>
          </cell>
          <cell r="H361">
            <v>0</v>
          </cell>
          <cell r="I361" t="str">
            <v>D1-17</v>
          </cell>
          <cell r="J361" t="str">
            <v xml:space="preserve"> 第102号単価表</v>
          </cell>
          <cell r="K361">
            <v>0</v>
          </cell>
          <cell r="L361">
            <v>0</v>
          </cell>
        </row>
        <row r="362">
          <cell r="A362" t="str">
            <v>D1-18</v>
          </cell>
          <cell r="B362">
            <v>103</v>
          </cell>
          <cell r="C362" t="str">
            <v>マカダムローラ運転－２</v>
          </cell>
          <cell r="D362" t="str">
            <v>排出ガス対策型</v>
          </cell>
          <cell r="E362" t="str">
            <v>10～12ｔ</v>
          </cell>
          <cell r="F362" t="str">
            <v>日</v>
          </cell>
          <cell r="G362">
            <v>40540</v>
          </cell>
          <cell r="H362">
            <v>0</v>
          </cell>
          <cell r="I362" t="str">
            <v>D1-18</v>
          </cell>
          <cell r="J362" t="str">
            <v xml:space="preserve"> 第103号単価表</v>
          </cell>
          <cell r="K362">
            <v>0</v>
          </cell>
          <cell r="L362">
            <v>0</v>
          </cell>
        </row>
        <row r="363">
          <cell r="A363" t="str">
            <v>D1-19</v>
          </cell>
          <cell r="B363">
            <v>104</v>
          </cell>
          <cell r="C363" t="str">
            <v>タイヤローラ運転－４</v>
          </cell>
          <cell r="D363" t="str">
            <v>排ガス対策型</v>
          </cell>
          <cell r="E363" t="str">
            <v>8～20ｔ</v>
          </cell>
          <cell r="F363" t="str">
            <v>日</v>
          </cell>
          <cell r="G363">
            <v>40500</v>
          </cell>
          <cell r="H363">
            <v>0</v>
          </cell>
          <cell r="I363" t="str">
            <v>D1-19</v>
          </cell>
          <cell r="J363" t="str">
            <v xml:space="preserve"> 第104号単価表</v>
          </cell>
          <cell r="K363">
            <v>0</v>
          </cell>
          <cell r="L363">
            <v>0</v>
          </cell>
        </row>
        <row r="364">
          <cell r="A364" t="str">
            <v>D1-20</v>
          </cell>
          <cell r="B364">
            <v>105</v>
          </cell>
          <cell r="C364" t="str">
            <v>振動ローラ運転－３</v>
          </cell>
          <cell r="D364" t="str">
            <v>排出ガス対策型　搭乗式</v>
          </cell>
          <cell r="E364" t="str">
            <v>コンバインド型　3～4t　</v>
          </cell>
          <cell r="F364" t="str">
            <v>日</v>
          </cell>
          <cell r="G364">
            <v>25830</v>
          </cell>
          <cell r="H364">
            <v>0</v>
          </cell>
          <cell r="I364" t="str">
            <v>D1-20</v>
          </cell>
          <cell r="J364" t="str">
            <v xml:space="preserve"> 第105号単価表</v>
          </cell>
          <cell r="K364">
            <v>0</v>
          </cell>
          <cell r="L364">
            <v>0</v>
          </cell>
        </row>
        <row r="365">
          <cell r="A365" t="str">
            <v>D1-21</v>
          </cell>
          <cell r="B365">
            <v>106</v>
          </cell>
          <cell r="C365" t="str">
            <v>ダンプトラック運転</v>
          </cell>
          <cell r="D365" t="str">
            <v>10t積</v>
          </cell>
          <cell r="E365">
            <v>0</v>
          </cell>
          <cell r="F365" t="str">
            <v>日</v>
          </cell>
          <cell r="G365">
            <v>43860</v>
          </cell>
          <cell r="H365">
            <v>0</v>
          </cell>
          <cell r="I365" t="str">
            <v>D1-21</v>
          </cell>
          <cell r="J365" t="str">
            <v xml:space="preserve"> 第106号単価表</v>
          </cell>
          <cell r="K365">
            <v>0</v>
          </cell>
          <cell r="L365">
            <v>0</v>
          </cell>
        </row>
        <row r="366">
          <cell r="A366" t="str">
            <v>D1-22</v>
          </cell>
          <cell r="B366">
            <v>107</v>
          </cell>
          <cell r="C366" t="str">
            <v>バックホウ運転－５</v>
          </cell>
          <cell r="D366" t="str">
            <v>排ガス対策型</v>
          </cell>
          <cell r="E366" t="str">
            <v>ＢＨ山積0.8m3（平積0.6m3）</v>
          </cell>
          <cell r="F366" t="str">
            <v>日</v>
          </cell>
          <cell r="G366">
            <v>28310</v>
          </cell>
          <cell r="H366">
            <v>0</v>
          </cell>
          <cell r="I366" t="str">
            <v>D1-22</v>
          </cell>
          <cell r="J366" t="str">
            <v xml:space="preserve"> 第107号単価表</v>
          </cell>
          <cell r="K366">
            <v>0</v>
          </cell>
          <cell r="L366">
            <v>0</v>
          </cell>
        </row>
        <row r="367">
          <cell r="A367" t="str">
            <v>D1-23</v>
          </cell>
          <cell r="B367">
            <v>108</v>
          </cell>
          <cell r="C367" t="str">
            <v>バックホウ運転－６</v>
          </cell>
          <cell r="D367" t="str">
            <v>排ガス対策型</v>
          </cell>
          <cell r="E367" t="str">
            <v>ＢＨ山積0.8m3（平積0.6m3）</v>
          </cell>
          <cell r="F367" t="str">
            <v>時間</v>
          </cell>
          <cell r="G367">
            <v>6490</v>
          </cell>
          <cell r="H367">
            <v>0</v>
          </cell>
          <cell r="I367" t="str">
            <v>D1-23</v>
          </cell>
          <cell r="J367" t="str">
            <v xml:space="preserve"> 第108号単価表</v>
          </cell>
          <cell r="K367">
            <v>0</v>
          </cell>
          <cell r="L367">
            <v>0</v>
          </cell>
        </row>
        <row r="368">
          <cell r="A368" t="str">
            <v>D1-24</v>
          </cell>
          <cell r="B368">
            <v>109</v>
          </cell>
          <cell r="C368" t="str">
            <v>バックホウ運転－７</v>
          </cell>
          <cell r="D368" t="str">
            <v>排ガス対策型</v>
          </cell>
          <cell r="E368" t="str">
            <v>山積0.45m3(平積0.35m3）</v>
          </cell>
          <cell r="F368" t="str">
            <v>日</v>
          </cell>
          <cell r="G368">
            <v>41160</v>
          </cell>
          <cell r="H368">
            <v>0</v>
          </cell>
          <cell r="I368" t="str">
            <v>D1-24</v>
          </cell>
          <cell r="J368" t="str">
            <v xml:space="preserve"> 第109号単価表</v>
          </cell>
          <cell r="K368">
            <v>0</v>
          </cell>
          <cell r="L368">
            <v>0</v>
          </cell>
        </row>
        <row r="369">
          <cell r="A369" t="str">
            <v>D2-1</v>
          </cell>
          <cell r="B369">
            <v>1</v>
          </cell>
          <cell r="C369" t="str">
            <v>バックホウ掘削積込</v>
          </cell>
          <cell r="D369" t="str">
            <v>ＢＨ山積0.8m3（平積0.6m3）</v>
          </cell>
          <cell r="E369" t="str">
            <v>地山　掘削積込　障害なし</v>
          </cell>
          <cell r="F369" t="str">
            <v>ｍ3</v>
          </cell>
          <cell r="G369">
            <v>181</v>
          </cell>
          <cell r="H369">
            <v>0</v>
          </cell>
          <cell r="I369" t="str">
            <v>D2-1</v>
          </cell>
          <cell r="J369" t="str">
            <v xml:space="preserve"> 第1号単価表</v>
          </cell>
          <cell r="K369">
            <v>0</v>
          </cell>
          <cell r="L369">
            <v>0</v>
          </cell>
        </row>
        <row r="370">
          <cell r="A370" t="str">
            <v>D2-2</v>
          </cell>
          <cell r="B370" t="str">
            <v>掘削工-1</v>
          </cell>
          <cell r="C370" t="str">
            <v>ＢＨ山積1.4m3（平積1.0m3）</v>
          </cell>
          <cell r="D370" t="str">
            <v>地山　掘削積込　障害なし</v>
          </cell>
          <cell r="E370" t="str">
            <v>ｍ3</v>
          </cell>
          <cell r="F370">
            <v>145</v>
          </cell>
          <cell r="G370">
            <v>0</v>
          </cell>
          <cell r="H370" t="str">
            <v>D2-2</v>
          </cell>
          <cell r="I370" t="str">
            <v/>
          </cell>
          <cell r="J370">
            <v>0</v>
          </cell>
          <cell r="K370" t="str">
            <v/>
          </cell>
          <cell r="L370">
            <v>0</v>
          </cell>
        </row>
        <row r="371">
          <cell r="A371" t="str">
            <v>D2-3</v>
          </cell>
          <cell r="B371">
            <v>2</v>
          </cell>
          <cell r="C371" t="str">
            <v>バックホウ積込</v>
          </cell>
          <cell r="D371" t="str">
            <v>コンクリート殻</v>
          </cell>
          <cell r="E371" t="str">
            <v>山積0.8（平積0.6m3）</v>
          </cell>
          <cell r="F371" t="str">
            <v>ｍ3</v>
          </cell>
          <cell r="G371">
            <v>209</v>
          </cell>
          <cell r="H371">
            <v>0</v>
          </cell>
          <cell r="I371" t="str">
            <v>D2-3</v>
          </cell>
          <cell r="J371" t="str">
            <v xml:space="preserve"> 第2号単価表</v>
          </cell>
          <cell r="K371">
            <v>0</v>
          </cell>
          <cell r="L371">
            <v>0</v>
          </cell>
        </row>
        <row r="372">
          <cell r="A372" t="str">
            <v>D2-4</v>
          </cell>
          <cell r="B372" t="str">
            <v>土砂積込工</v>
          </cell>
          <cell r="C372" t="str">
            <v>レキ質土、砂・砂質土、粘性土</v>
          </cell>
          <cell r="D372" t="str">
            <v>山積1.4（平積1.0m3）</v>
          </cell>
          <cell r="E372" t="str">
            <v>ｍ3</v>
          </cell>
          <cell r="F372">
            <v>137</v>
          </cell>
          <cell r="G372">
            <v>0</v>
          </cell>
          <cell r="H372" t="str">
            <v>D2-4</v>
          </cell>
          <cell r="I372" t="str">
            <v/>
          </cell>
          <cell r="J372">
            <v>0</v>
          </cell>
          <cell r="K372" t="str">
            <v/>
          </cell>
          <cell r="L372">
            <v>0</v>
          </cell>
        </row>
        <row r="373">
          <cell r="A373" t="str">
            <v>D2-5</v>
          </cell>
          <cell r="B373">
            <v>3</v>
          </cell>
          <cell r="C373" t="str">
            <v>床堀工</v>
          </cell>
          <cell r="D373" t="str">
            <v>レキ質土、砂・砂質土、粘性土</v>
          </cell>
          <cell r="E373" t="str">
            <v>0.8m3（作業土工）障害なし</v>
          </cell>
          <cell r="F373" t="str">
            <v>ｍ3</v>
          </cell>
          <cell r="G373">
            <v>248</v>
          </cell>
          <cell r="H373">
            <v>0</v>
          </cell>
          <cell r="I373" t="str">
            <v>D2-5</v>
          </cell>
          <cell r="J373" t="str">
            <v xml:space="preserve"> 第3号単価表</v>
          </cell>
          <cell r="K373">
            <v>0</v>
          </cell>
          <cell r="L373">
            <v>0</v>
          </cell>
        </row>
        <row r="374">
          <cell r="A374" t="str">
            <v>D2-6</v>
          </cell>
          <cell r="B374" t="str">
            <v>バックホウ床堀</v>
          </cell>
          <cell r="C374" t="str">
            <v>レキ質土、砂・砂質土、粘性土</v>
          </cell>
          <cell r="D374" t="str">
            <v>0.45m3（作業土工）障害なし</v>
          </cell>
          <cell r="E374" t="str">
            <v>ｍ3</v>
          </cell>
          <cell r="F374">
            <v>248</v>
          </cell>
          <cell r="G374">
            <v>0</v>
          </cell>
          <cell r="H374" t="str">
            <v>D2-6</v>
          </cell>
          <cell r="I374" t="str">
            <v/>
          </cell>
          <cell r="J374">
            <v>0</v>
          </cell>
          <cell r="K374" t="str">
            <v/>
          </cell>
          <cell r="L374">
            <v>0</v>
          </cell>
        </row>
        <row r="375">
          <cell r="A375" t="str">
            <v>D3-1</v>
          </cell>
          <cell r="B375">
            <v>4</v>
          </cell>
          <cell r="C375" t="str">
            <v>土砂運搬工</v>
          </cell>
          <cell r="D375" t="str">
            <v>10t積　運搬距離0.5km以下</v>
          </cell>
          <cell r="E375" t="str">
            <v>BH山積0.8ｍ3(平積0.6ｍ3)積込</v>
          </cell>
          <cell r="F375" t="str">
            <v>ｍ3</v>
          </cell>
          <cell r="G375">
            <v>307</v>
          </cell>
          <cell r="H375">
            <v>0</v>
          </cell>
          <cell r="I375" t="str">
            <v>D3-1</v>
          </cell>
          <cell r="J375" t="str">
            <v xml:space="preserve"> 第4号単価表</v>
          </cell>
          <cell r="K375">
            <v>0</v>
          </cell>
          <cell r="L375">
            <v>0</v>
          </cell>
        </row>
        <row r="376">
          <cell r="A376" t="str">
            <v>D3-2</v>
          </cell>
          <cell r="B376">
            <v>5</v>
          </cell>
          <cell r="C376" t="str">
            <v>補強盛土工</v>
          </cell>
          <cell r="D376" t="str">
            <v>ジオテキスタイル盛土補強</v>
          </cell>
          <cell r="E376">
            <v>0</v>
          </cell>
          <cell r="F376" t="str">
            <v>式</v>
          </cell>
          <cell r="G376">
            <v>8322508</v>
          </cell>
          <cell r="H376">
            <v>5364155</v>
          </cell>
          <cell r="I376" t="str">
            <v>D3-2</v>
          </cell>
          <cell r="J376" t="str">
            <v xml:space="preserve"> 第5号単価表</v>
          </cell>
          <cell r="K376">
            <v>0</v>
          </cell>
          <cell r="L376">
            <v>0</v>
          </cell>
        </row>
        <row r="377">
          <cell r="A377" t="str">
            <v>D3-3</v>
          </cell>
          <cell r="B377">
            <v>6</v>
          </cell>
          <cell r="C377" t="str">
            <v>ジオテキスタイル工</v>
          </cell>
          <cell r="D377">
            <v>0</v>
          </cell>
          <cell r="E377">
            <v>0</v>
          </cell>
          <cell r="F377" t="str">
            <v>式</v>
          </cell>
          <cell r="G377">
            <v>8322508</v>
          </cell>
          <cell r="H377">
            <v>5364155</v>
          </cell>
          <cell r="I377" t="str">
            <v>D3-3</v>
          </cell>
          <cell r="J377" t="str">
            <v xml:space="preserve"> 第6号単価表</v>
          </cell>
          <cell r="K377">
            <v>0</v>
          </cell>
          <cell r="L377">
            <v>0</v>
          </cell>
        </row>
        <row r="378">
          <cell r="A378" t="str">
            <v>D3-4</v>
          </cell>
          <cell r="B378">
            <v>7</v>
          </cell>
          <cell r="C378" t="str">
            <v>盛土工</v>
          </cell>
          <cell r="D378" t="str">
            <v>路床</v>
          </cell>
          <cell r="E378" t="str">
            <v>15t級　排出ガス対策型</v>
          </cell>
          <cell r="F378" t="str">
            <v>ｍ3</v>
          </cell>
          <cell r="G378">
            <v>213</v>
          </cell>
          <cell r="H378">
            <v>0</v>
          </cell>
          <cell r="I378" t="str">
            <v>D3-4</v>
          </cell>
          <cell r="J378" t="str">
            <v xml:space="preserve"> 第7号単価表</v>
          </cell>
          <cell r="K378">
            <v>0</v>
          </cell>
          <cell r="L378">
            <v>0</v>
          </cell>
        </row>
        <row r="379">
          <cell r="A379" t="str">
            <v>D3-5</v>
          </cell>
          <cell r="B379">
            <v>8</v>
          </cell>
          <cell r="C379" t="str">
            <v>残土敷均し工</v>
          </cell>
          <cell r="D379" t="str">
            <v>普通15t級　排出ガス対策型</v>
          </cell>
          <cell r="E379">
            <v>0</v>
          </cell>
          <cell r="F379" t="str">
            <v>ｍ3</v>
          </cell>
          <cell r="G379">
            <v>104</v>
          </cell>
          <cell r="H379">
            <v>0</v>
          </cell>
          <cell r="I379" t="str">
            <v>D3-5</v>
          </cell>
          <cell r="J379" t="str">
            <v xml:space="preserve"> 第8号単価表</v>
          </cell>
          <cell r="K379">
            <v>0</v>
          </cell>
          <cell r="L379">
            <v>0</v>
          </cell>
        </row>
        <row r="380">
          <cell r="A380" t="str">
            <v>D3-6</v>
          </cell>
          <cell r="B380" t="str">
            <v>埋戻工Ａ</v>
          </cell>
          <cell r="C380" t="str">
            <v>流用土搬入含む</v>
          </cell>
          <cell r="D380" t="str">
            <v>最小埋戻幅4m以上</v>
          </cell>
          <cell r="E380" t="str">
            <v>ｍ3</v>
          </cell>
          <cell r="F380">
            <v>862</v>
          </cell>
          <cell r="G380">
            <v>0</v>
          </cell>
          <cell r="H380" t="str">
            <v>D3-6</v>
          </cell>
          <cell r="I380" t="str">
            <v/>
          </cell>
          <cell r="J380">
            <v>0</v>
          </cell>
          <cell r="K380" t="str">
            <v/>
          </cell>
          <cell r="L380">
            <v>0</v>
          </cell>
        </row>
        <row r="381">
          <cell r="A381" t="str">
            <v>D4-1</v>
          </cell>
          <cell r="B381" t="str">
            <v>埋戻工Ｂ</v>
          </cell>
          <cell r="C381" t="str">
            <v>流用土搬入含む</v>
          </cell>
          <cell r="D381" t="str">
            <v>最小埋戻幅4m以上</v>
          </cell>
          <cell r="E381" t="str">
            <v>ｍ3</v>
          </cell>
          <cell r="F381">
            <v>1860</v>
          </cell>
          <cell r="G381">
            <v>0</v>
          </cell>
          <cell r="H381" t="str">
            <v>D4-1</v>
          </cell>
          <cell r="I381" t="str">
            <v/>
          </cell>
          <cell r="J381">
            <v>0</v>
          </cell>
          <cell r="K381" t="str">
            <v/>
          </cell>
          <cell r="L381">
            <v>0</v>
          </cell>
        </row>
        <row r="382">
          <cell r="A382" t="str">
            <v>D4-2</v>
          </cell>
          <cell r="B382">
            <v>9</v>
          </cell>
          <cell r="C382" t="str">
            <v>既設側溝取り壊し撤去</v>
          </cell>
          <cell r="D382">
            <v>0</v>
          </cell>
          <cell r="E382">
            <v>0</v>
          </cell>
          <cell r="F382" t="str">
            <v>式</v>
          </cell>
          <cell r="G382">
            <v>11920</v>
          </cell>
          <cell r="H382">
            <v>0</v>
          </cell>
          <cell r="I382" t="str">
            <v>D4-2</v>
          </cell>
          <cell r="J382" t="str">
            <v xml:space="preserve"> 第9号単価表</v>
          </cell>
          <cell r="K382">
            <v>0</v>
          </cell>
          <cell r="L382">
            <v>0</v>
          </cell>
        </row>
        <row r="383">
          <cell r="A383" t="str">
            <v>D4-3</v>
          </cell>
          <cell r="B383">
            <v>10</v>
          </cell>
          <cell r="C383" t="str">
            <v>埋戻工Ｃ</v>
          </cell>
          <cell r="D383" t="str">
            <v>流用土搬入含む</v>
          </cell>
          <cell r="E383" t="str">
            <v>最大埋戻幅1m以上4m未満</v>
          </cell>
          <cell r="F383" t="str">
            <v>ｍ3</v>
          </cell>
          <cell r="G383">
            <v>1266</v>
          </cell>
          <cell r="H383">
            <v>0</v>
          </cell>
          <cell r="I383" t="str">
            <v>D4-3</v>
          </cell>
          <cell r="J383" t="str">
            <v xml:space="preserve"> 第10号単価表</v>
          </cell>
          <cell r="K383">
            <v>0</v>
          </cell>
          <cell r="L383">
            <v>0</v>
          </cell>
        </row>
        <row r="384">
          <cell r="A384" t="str">
            <v>D4-4</v>
          </cell>
          <cell r="B384">
            <v>11</v>
          </cell>
          <cell r="C384" t="str">
            <v>埋戻工Ｄ</v>
          </cell>
          <cell r="D384" t="str">
            <v>締固めタンパ</v>
          </cell>
          <cell r="E384" t="str">
            <v>最大埋戻幅1m未満</v>
          </cell>
          <cell r="F384" t="str">
            <v>ｍ3</v>
          </cell>
          <cell r="G384">
            <v>2025</v>
          </cell>
          <cell r="H384">
            <v>0</v>
          </cell>
          <cell r="I384" t="str">
            <v>D4-4</v>
          </cell>
          <cell r="J384" t="str">
            <v xml:space="preserve"> 第11号単価表</v>
          </cell>
          <cell r="K384">
            <v>0</v>
          </cell>
          <cell r="L384">
            <v>0</v>
          </cell>
        </row>
        <row r="385">
          <cell r="A385" t="str">
            <v>D4-5</v>
          </cell>
          <cell r="B385">
            <v>12</v>
          </cell>
          <cell r="C385" t="str">
            <v>路床安定処理工</v>
          </cell>
          <cell r="D385" t="str">
            <v>添加量50kg/㎥　混合厚600mm</v>
          </cell>
          <cell r="E385" t="str">
            <v>スタビライザ混合　1回</v>
          </cell>
          <cell r="F385" t="str">
            <v>ｍ2</v>
          </cell>
          <cell r="G385">
            <v>970</v>
          </cell>
          <cell r="H385">
            <v>0</v>
          </cell>
          <cell r="I385" t="str">
            <v>D4-5</v>
          </cell>
          <cell r="J385" t="str">
            <v xml:space="preserve"> 第12号単価表</v>
          </cell>
          <cell r="K385">
            <v>0</v>
          </cell>
          <cell r="L385">
            <v>0</v>
          </cell>
        </row>
        <row r="386">
          <cell r="A386" t="str">
            <v>D4-6</v>
          </cell>
          <cell r="B386">
            <v>13</v>
          </cell>
          <cell r="C386" t="str">
            <v>切土法面整形</v>
          </cell>
          <cell r="D386" t="str">
            <v>機械による切土整形</v>
          </cell>
          <cell r="E386" t="str">
            <v>レキ質土、砂・砂質土、粘性土</v>
          </cell>
          <cell r="F386" t="str">
            <v>ｍ2</v>
          </cell>
          <cell r="G386">
            <v>674</v>
          </cell>
          <cell r="H386">
            <v>0</v>
          </cell>
          <cell r="I386" t="str">
            <v>D4-6</v>
          </cell>
          <cell r="J386" t="str">
            <v xml:space="preserve"> 第13号単価表</v>
          </cell>
          <cell r="K386">
            <v>0</v>
          </cell>
          <cell r="L386">
            <v>0</v>
          </cell>
        </row>
        <row r="387">
          <cell r="A387" t="str">
            <v>D4-7</v>
          </cell>
          <cell r="B387" t="str">
            <v>切土法面工-2</v>
          </cell>
          <cell r="C387" t="str">
            <v>機械による切土整形</v>
          </cell>
          <cell r="D387" t="str">
            <v>軟岩Ⅰ</v>
          </cell>
          <cell r="E387" t="str">
            <v>ｍ2</v>
          </cell>
          <cell r="F387">
            <v>886</v>
          </cell>
          <cell r="G387">
            <v>0</v>
          </cell>
          <cell r="H387" t="str">
            <v>D4-7</v>
          </cell>
          <cell r="I387" t="str">
            <v/>
          </cell>
          <cell r="J387">
            <v>0</v>
          </cell>
          <cell r="K387" t="str">
            <v/>
          </cell>
          <cell r="L387">
            <v>0</v>
          </cell>
        </row>
        <row r="388">
          <cell r="A388" t="str">
            <v>D4-8</v>
          </cell>
          <cell r="B388">
            <v>14</v>
          </cell>
          <cell r="C388" t="str">
            <v>盛土法面整形</v>
          </cell>
          <cell r="D388" t="str">
            <v>機械による削り取り整形</v>
          </cell>
          <cell r="E388">
            <v>0</v>
          </cell>
          <cell r="F388" t="str">
            <v>ｍ2</v>
          </cell>
          <cell r="G388">
            <v>361</v>
          </cell>
          <cell r="H388">
            <v>0</v>
          </cell>
          <cell r="I388" t="str">
            <v>D4-8</v>
          </cell>
          <cell r="J388" t="str">
            <v xml:space="preserve"> 第14号単価表</v>
          </cell>
          <cell r="K388">
            <v>0</v>
          </cell>
          <cell r="L388">
            <v>0</v>
          </cell>
        </row>
        <row r="389">
          <cell r="A389" t="str">
            <v>D4-9</v>
          </cell>
          <cell r="B389">
            <v>15</v>
          </cell>
          <cell r="C389" t="str">
            <v>隔壁工－１（H500）</v>
          </cell>
          <cell r="D389" t="str">
            <v>18-8-40高炉　W/C≦60％</v>
          </cell>
          <cell r="E389" t="str">
            <v>小型構造物</v>
          </cell>
          <cell r="F389" t="str">
            <v>ｍ</v>
          </cell>
          <cell r="G389">
            <v>7918</v>
          </cell>
          <cell r="H389">
            <v>0</v>
          </cell>
          <cell r="I389" t="str">
            <v>D4-9</v>
          </cell>
          <cell r="J389" t="str">
            <v xml:space="preserve"> 第15号単価表</v>
          </cell>
          <cell r="K389">
            <v>0</v>
          </cell>
          <cell r="L389">
            <v>0</v>
          </cell>
        </row>
        <row r="390">
          <cell r="A390" t="str">
            <v>D4-10</v>
          </cell>
          <cell r="B390">
            <v>16</v>
          </cell>
          <cell r="C390" t="str">
            <v>隔壁工－１（H650）</v>
          </cell>
          <cell r="D390" t="str">
            <v>18-8-40高炉　W/C≦60％</v>
          </cell>
          <cell r="E390" t="str">
            <v>小型構造物</v>
          </cell>
          <cell r="F390" t="str">
            <v>ｍ</v>
          </cell>
          <cell r="G390">
            <v>10151</v>
          </cell>
          <cell r="H390">
            <v>0</v>
          </cell>
          <cell r="I390" t="str">
            <v>D4-10</v>
          </cell>
          <cell r="J390" t="str">
            <v xml:space="preserve"> 第16号単価表</v>
          </cell>
          <cell r="K390" t="str">
            <v xml:space="preserve"> 第16号単価表</v>
          </cell>
        </row>
        <row r="391">
          <cell r="A391" t="str">
            <v>D4-11</v>
          </cell>
          <cell r="B391">
            <v>17</v>
          </cell>
          <cell r="C391" t="str">
            <v>隔壁工－１（H950）</v>
          </cell>
          <cell r="D391" t="str">
            <v>18-8-40高炉　W/C≦60％</v>
          </cell>
          <cell r="E391" t="str">
            <v>小型構造物</v>
          </cell>
          <cell r="F391" t="str">
            <v>ｍ</v>
          </cell>
          <cell r="G391">
            <v>14616</v>
          </cell>
          <cell r="H391">
            <v>0</v>
          </cell>
          <cell r="I391" t="str">
            <v>D4-11</v>
          </cell>
          <cell r="J391" t="str">
            <v xml:space="preserve"> 第17号単価表</v>
          </cell>
          <cell r="K391" t="str">
            <v xml:space="preserve"> 第17号単価表</v>
          </cell>
        </row>
        <row r="392">
          <cell r="A392" t="str">
            <v>D4-12</v>
          </cell>
          <cell r="B392">
            <v>18</v>
          </cell>
          <cell r="C392" t="str">
            <v>隔壁工－２（H300～600）</v>
          </cell>
          <cell r="D392" t="str">
            <v>18-8-40高炉　W/C≦60％</v>
          </cell>
          <cell r="E392" t="str">
            <v>小型構造物</v>
          </cell>
          <cell r="F392" t="str">
            <v>ｍ3</v>
          </cell>
          <cell r="G392">
            <v>10388</v>
          </cell>
          <cell r="H392">
            <v>0</v>
          </cell>
          <cell r="I392" t="str">
            <v>D4-12</v>
          </cell>
          <cell r="J392" t="str">
            <v xml:space="preserve"> 第18号単価表</v>
          </cell>
          <cell r="K392" t="str">
            <v xml:space="preserve"> 第18号単価表</v>
          </cell>
        </row>
        <row r="393">
          <cell r="A393" t="str">
            <v>D4-13</v>
          </cell>
          <cell r="B393">
            <v>19</v>
          </cell>
          <cell r="C393" t="str">
            <v>隔壁工－２（H500～600）</v>
          </cell>
          <cell r="D393" t="str">
            <v>18-8-40高炉　W/C≦60％</v>
          </cell>
          <cell r="E393" t="str">
            <v>小型構造物</v>
          </cell>
          <cell r="F393" t="str">
            <v>ｍ3</v>
          </cell>
          <cell r="G393">
            <v>12909</v>
          </cell>
          <cell r="H393">
            <v>0</v>
          </cell>
          <cell r="I393" t="str">
            <v>D4-13</v>
          </cell>
          <cell r="J393" t="str">
            <v xml:space="preserve"> 第19号単価表</v>
          </cell>
          <cell r="K393" t="str">
            <v xml:space="preserve"> 第19号単価表</v>
          </cell>
        </row>
        <row r="394">
          <cell r="A394" t="str">
            <v>D4-14</v>
          </cell>
          <cell r="B394">
            <v>20</v>
          </cell>
          <cell r="C394" t="str">
            <v>隔壁工－２（H600）</v>
          </cell>
          <cell r="D394" t="str">
            <v>18-8-40高炉　W/C≦60％</v>
          </cell>
          <cell r="E394" t="str">
            <v>小型構造物</v>
          </cell>
          <cell r="F394" t="str">
            <v>ｍ3</v>
          </cell>
          <cell r="G394">
            <v>14132</v>
          </cell>
          <cell r="H394">
            <v>0</v>
          </cell>
          <cell r="I394" t="str">
            <v>D4-14</v>
          </cell>
          <cell r="J394" t="str">
            <v xml:space="preserve"> 第20号単価表</v>
          </cell>
          <cell r="K394" t="str">
            <v xml:space="preserve"> 第20号単価表</v>
          </cell>
        </row>
        <row r="395">
          <cell r="A395" t="str">
            <v>D4-15</v>
          </cell>
          <cell r="B395">
            <v>21</v>
          </cell>
          <cell r="C395" t="str">
            <v>埋戻コンクリート</v>
          </cell>
          <cell r="D395" t="str">
            <v>18-8-40　高炉　W/C≦60％</v>
          </cell>
          <cell r="E395" t="str">
            <v>無筋・鉄筋構造物人力打設</v>
          </cell>
          <cell r="F395" t="str">
            <v>ｍ3</v>
          </cell>
          <cell r="G395">
            <v>19214</v>
          </cell>
          <cell r="H395">
            <v>0</v>
          </cell>
          <cell r="I395" t="str">
            <v>D4-15</v>
          </cell>
          <cell r="J395" t="str">
            <v xml:space="preserve"> 第21号単価表</v>
          </cell>
          <cell r="K395" t="str">
            <v xml:space="preserve"> 第21号単価表</v>
          </cell>
        </row>
        <row r="396">
          <cell r="A396" t="str">
            <v>D4-16</v>
          </cell>
          <cell r="B396">
            <v>22</v>
          </cell>
          <cell r="C396" t="str">
            <v>壁面材組立・設置工</v>
          </cell>
          <cell r="D396" t="str">
            <v>鋼製ユニット</v>
          </cell>
          <cell r="E396">
            <v>0</v>
          </cell>
          <cell r="F396" t="str">
            <v>ｍ2</v>
          </cell>
          <cell r="G396">
            <v>11380</v>
          </cell>
          <cell r="H396">
            <v>10670</v>
          </cell>
          <cell r="I396" t="str">
            <v>D4-16</v>
          </cell>
          <cell r="J396" t="str">
            <v xml:space="preserve"> 第22号単価表</v>
          </cell>
          <cell r="K396" t="str">
            <v xml:space="preserve"> 第22号単価表</v>
          </cell>
        </row>
        <row r="397">
          <cell r="A397" t="str">
            <v>D4-17</v>
          </cell>
          <cell r="B397">
            <v>23</v>
          </cell>
          <cell r="C397" t="str">
            <v>ジオテキスタイル敷設工</v>
          </cell>
          <cell r="D397" t="str">
            <v>まきだし、敷均し、締固め含</v>
          </cell>
          <cell r="E397" t="str">
            <v>ジオグリッド敷設</v>
          </cell>
          <cell r="F397" t="str">
            <v>ｍ2</v>
          </cell>
          <cell r="G397">
            <v>2935</v>
          </cell>
          <cell r="H397">
            <v>1260</v>
          </cell>
          <cell r="I397" t="str">
            <v>D4-17</v>
          </cell>
          <cell r="J397" t="str">
            <v xml:space="preserve"> 第23号単価表</v>
          </cell>
          <cell r="K397" t="str">
            <v xml:space="preserve"> 第23号単価表</v>
          </cell>
        </row>
        <row r="398">
          <cell r="A398" t="str">
            <v>D4-18</v>
          </cell>
          <cell r="B398">
            <v>24</v>
          </cell>
          <cell r="C398" t="str">
            <v>ジオテキスタイル敷設工</v>
          </cell>
          <cell r="D398" t="str">
            <v>まきだし、敷均し、締固め含</v>
          </cell>
          <cell r="E398" t="str">
            <v>安定補助材敷設</v>
          </cell>
          <cell r="F398" t="str">
            <v>ｍ2</v>
          </cell>
          <cell r="G398">
            <v>2375</v>
          </cell>
          <cell r="H398">
            <v>700</v>
          </cell>
          <cell r="I398" t="str">
            <v>D4-18</v>
          </cell>
          <cell r="J398" t="str">
            <v xml:space="preserve"> 第24号単価表</v>
          </cell>
          <cell r="K398" t="str">
            <v xml:space="preserve"> 第24号単価表</v>
          </cell>
        </row>
        <row r="399">
          <cell r="A399" t="str">
            <v>D4-19</v>
          </cell>
          <cell r="B399">
            <v>25</v>
          </cell>
          <cell r="C399" t="str">
            <v>土のう巻込み工</v>
          </cell>
          <cell r="D399">
            <v>0</v>
          </cell>
          <cell r="E399">
            <v>0</v>
          </cell>
          <cell r="F399" t="str">
            <v>ｍ2</v>
          </cell>
          <cell r="G399">
            <v>1789</v>
          </cell>
          <cell r="H399">
            <v>255</v>
          </cell>
          <cell r="I399" t="str">
            <v>D4-19</v>
          </cell>
          <cell r="J399" t="str">
            <v xml:space="preserve"> 第25号単価表</v>
          </cell>
          <cell r="K399" t="str">
            <v xml:space="preserve"> 第25号単価表</v>
          </cell>
        </row>
        <row r="400">
          <cell r="A400" t="str">
            <v>D4-20</v>
          </cell>
          <cell r="B400">
            <v>26</v>
          </cell>
          <cell r="C400" t="str">
            <v>底盤保護コンクリート</v>
          </cell>
          <cell r="D400">
            <v>0</v>
          </cell>
          <cell r="E400" t="str">
            <v>厚10cm</v>
          </cell>
          <cell r="F400" t="str">
            <v>ｍ2</v>
          </cell>
          <cell r="G400">
            <v>1464</v>
          </cell>
          <cell r="H400">
            <v>0</v>
          </cell>
          <cell r="I400" t="str">
            <v>D4-20</v>
          </cell>
          <cell r="J400" t="str">
            <v xml:space="preserve"> 第26号単価表</v>
          </cell>
          <cell r="K400" t="str">
            <v xml:space="preserve"> 第26号単価表</v>
          </cell>
        </row>
        <row r="402">
          <cell r="A402" t="str">
            <v>D5-1</v>
          </cell>
          <cell r="B402">
            <v>27</v>
          </cell>
          <cell r="C402" t="str">
            <v>均しコンクリート</v>
          </cell>
          <cell r="D402" t="str">
            <v>18-8-40　高炉　W/C≦65％</v>
          </cell>
          <cell r="E402" t="str">
            <v>無筋・鉄筋構造物人力打設</v>
          </cell>
          <cell r="F402" t="str">
            <v>ｍ3</v>
          </cell>
          <cell r="G402">
            <v>14160</v>
          </cell>
          <cell r="H402">
            <v>0</v>
          </cell>
          <cell r="I402" t="str">
            <v>D5-1</v>
          </cell>
          <cell r="J402" t="str">
            <v xml:space="preserve"> 第27号単価表</v>
          </cell>
          <cell r="K402">
            <v>0</v>
          </cell>
          <cell r="L402">
            <v>0</v>
          </cell>
        </row>
        <row r="403">
          <cell r="A403" t="str">
            <v>D5-2</v>
          </cell>
          <cell r="B403">
            <v>28</v>
          </cell>
          <cell r="C403" t="str">
            <v>コンクリート養生工</v>
          </cell>
          <cell r="D403" t="str">
            <v>一般養生</v>
          </cell>
          <cell r="E403" t="str">
            <v>小型構造物</v>
          </cell>
          <cell r="F403" t="str">
            <v>ｍ3</v>
          </cell>
          <cell r="G403">
            <v>1133</v>
          </cell>
          <cell r="H403">
            <v>0</v>
          </cell>
          <cell r="I403" t="str">
            <v>D5-2</v>
          </cell>
          <cell r="J403" t="str">
            <v xml:space="preserve"> 第28号単価表</v>
          </cell>
          <cell r="K403">
            <v>0</v>
          </cell>
          <cell r="L403">
            <v>0</v>
          </cell>
        </row>
        <row r="404">
          <cell r="A404" t="str">
            <v>D5-3</v>
          </cell>
          <cell r="B404">
            <v>29</v>
          </cell>
          <cell r="C404" t="str">
            <v>コンクリート工</v>
          </cell>
          <cell r="D404" t="str">
            <v>21-8-25　高炉　W/C≦55％</v>
          </cell>
          <cell r="E404" t="str">
            <v>無筋・鉄筋構造物人力打設</v>
          </cell>
          <cell r="F404" t="str">
            <v>ｍ3</v>
          </cell>
          <cell r="G404">
            <v>14720</v>
          </cell>
          <cell r="H404">
            <v>0</v>
          </cell>
          <cell r="I404" t="str">
            <v>D5-3</v>
          </cell>
          <cell r="J404" t="str">
            <v xml:space="preserve"> 第29号単価表</v>
          </cell>
          <cell r="K404">
            <v>0</v>
          </cell>
          <cell r="L404">
            <v>0</v>
          </cell>
        </row>
        <row r="405">
          <cell r="A405" t="str">
            <v>D5-4</v>
          </cell>
          <cell r="B405" t="str">
            <v>コンクリート工</v>
          </cell>
          <cell r="C405" t="str">
            <v>24-12-25　高炉　W/C≦55％</v>
          </cell>
          <cell r="D405" t="str">
            <v>無筋・鉄筋構造物ポンプ車打設</v>
          </cell>
          <cell r="E405" t="str">
            <v>ｍ3</v>
          </cell>
          <cell r="F405">
            <v>13920</v>
          </cell>
          <cell r="G405">
            <v>0</v>
          </cell>
          <cell r="H405" t="str">
            <v>D5-4</v>
          </cell>
          <cell r="I405" t="str">
            <v/>
          </cell>
          <cell r="J405">
            <v>0</v>
          </cell>
          <cell r="K405" t="str">
            <v/>
          </cell>
          <cell r="L405">
            <v>0</v>
          </cell>
        </row>
        <row r="406">
          <cell r="A406" t="str">
            <v>D5-5</v>
          </cell>
          <cell r="B406">
            <v>30</v>
          </cell>
          <cell r="C406" t="str">
            <v>コンクリート養生工</v>
          </cell>
          <cell r="D406" t="str">
            <v>一般養生</v>
          </cell>
          <cell r="E406" t="str">
            <v>無筋構造物</v>
          </cell>
          <cell r="F406" t="str">
            <v>ｍ3</v>
          </cell>
          <cell r="G406">
            <v>484</v>
          </cell>
          <cell r="H406">
            <v>0</v>
          </cell>
          <cell r="I406" t="str">
            <v>D5-5</v>
          </cell>
          <cell r="J406" t="str">
            <v xml:space="preserve"> 第30号単価表</v>
          </cell>
          <cell r="K406">
            <v>0</v>
          </cell>
          <cell r="L406">
            <v>0</v>
          </cell>
        </row>
        <row r="407">
          <cell r="A407" t="str">
            <v>D5-6</v>
          </cell>
          <cell r="B407">
            <v>31</v>
          </cell>
          <cell r="C407" t="str">
            <v>コンクリート工</v>
          </cell>
          <cell r="D407" t="str">
            <v>18-8-40　高炉　W/C≦60％</v>
          </cell>
          <cell r="E407" t="str">
            <v>小型構造物人力打設</v>
          </cell>
          <cell r="F407" t="str">
            <v>ｍ3</v>
          </cell>
          <cell r="G407">
            <v>22740</v>
          </cell>
          <cell r="H407">
            <v>0</v>
          </cell>
          <cell r="I407" t="str">
            <v>D5-6</v>
          </cell>
          <cell r="J407" t="str">
            <v xml:space="preserve"> 第31号単価表</v>
          </cell>
          <cell r="K407">
            <v>0</v>
          </cell>
          <cell r="L407">
            <v>0</v>
          </cell>
        </row>
        <row r="408">
          <cell r="A408" t="str">
            <v>D5-7</v>
          </cell>
          <cell r="B408">
            <v>32</v>
          </cell>
          <cell r="C408" t="str">
            <v>型枠工</v>
          </cell>
          <cell r="D408" t="str">
            <v>小型構造物</v>
          </cell>
          <cell r="E408">
            <v>0</v>
          </cell>
          <cell r="F408" t="str">
            <v>ｍ2</v>
          </cell>
          <cell r="G408">
            <v>5168</v>
          </cell>
          <cell r="H408">
            <v>0</v>
          </cell>
          <cell r="I408" t="str">
            <v>D5-7</v>
          </cell>
          <cell r="J408" t="str">
            <v xml:space="preserve"> 第32号単価表</v>
          </cell>
          <cell r="K408">
            <v>0</v>
          </cell>
          <cell r="L408">
            <v>0</v>
          </cell>
        </row>
        <row r="409">
          <cell r="A409" t="str">
            <v>D5-8</v>
          </cell>
          <cell r="B409">
            <v>33</v>
          </cell>
          <cell r="C409" t="str">
            <v>型枠工</v>
          </cell>
          <cell r="D409" t="str">
            <v>鉄筋・無筋構造物</v>
          </cell>
          <cell r="E409">
            <v>0</v>
          </cell>
          <cell r="F409" t="str">
            <v>ｍ2</v>
          </cell>
          <cell r="G409">
            <v>5716</v>
          </cell>
          <cell r="H409">
            <v>0</v>
          </cell>
          <cell r="I409" t="str">
            <v>D5-8</v>
          </cell>
          <cell r="J409" t="str">
            <v xml:space="preserve"> 第33号単価表</v>
          </cell>
          <cell r="K409">
            <v>0</v>
          </cell>
          <cell r="L409">
            <v>0</v>
          </cell>
        </row>
        <row r="410">
          <cell r="A410" t="str">
            <v>D5-9</v>
          </cell>
          <cell r="B410" t="str">
            <v>型枠工</v>
          </cell>
          <cell r="C410" t="str">
            <v>基礎コンクリート用</v>
          </cell>
          <cell r="D410">
            <v>0</v>
          </cell>
          <cell r="E410" t="str">
            <v>ｍ2</v>
          </cell>
          <cell r="F410">
            <v>2896</v>
          </cell>
          <cell r="G410">
            <v>0</v>
          </cell>
          <cell r="H410" t="str">
            <v>D5-9</v>
          </cell>
          <cell r="I410" t="str">
            <v/>
          </cell>
          <cell r="J410">
            <v>0</v>
          </cell>
          <cell r="K410" t="str">
            <v/>
          </cell>
          <cell r="L410">
            <v>0</v>
          </cell>
        </row>
        <row r="411">
          <cell r="A411" t="str">
            <v>D5-10</v>
          </cell>
          <cell r="B411" t="str">
            <v>モルタル練工</v>
          </cell>
          <cell r="C411" t="str">
            <v>配合比1：3</v>
          </cell>
          <cell r="D411">
            <v>0</v>
          </cell>
          <cell r="E411" t="str">
            <v>ｍ3</v>
          </cell>
          <cell r="F411">
            <v>29670</v>
          </cell>
          <cell r="G411">
            <v>0</v>
          </cell>
          <cell r="H411" t="str">
            <v>D5-10</v>
          </cell>
          <cell r="I411" t="str">
            <v/>
          </cell>
          <cell r="J411">
            <v>0</v>
          </cell>
          <cell r="K411" t="str">
            <v/>
          </cell>
          <cell r="L411">
            <v>0</v>
          </cell>
        </row>
        <row r="415">
          <cell r="A415" t="str">
            <v>D6-1</v>
          </cell>
          <cell r="B415">
            <v>34</v>
          </cell>
          <cell r="C415" t="str">
            <v>舗装版撤去</v>
          </cell>
          <cell r="D415" t="str">
            <v>舗装厚10cm以下</v>
          </cell>
          <cell r="E415">
            <v>0</v>
          </cell>
          <cell r="F415" t="str">
            <v>式</v>
          </cell>
          <cell r="G415">
            <v>14747</v>
          </cell>
          <cell r="H415">
            <v>0</v>
          </cell>
          <cell r="I415" t="str">
            <v>D6-1</v>
          </cell>
          <cell r="J415" t="str">
            <v xml:space="preserve"> 第34号単価表</v>
          </cell>
          <cell r="K415">
            <v>0</v>
          </cell>
          <cell r="L415">
            <v>0</v>
          </cell>
        </row>
        <row r="416">
          <cell r="A416" t="str">
            <v>D6-2</v>
          </cell>
          <cell r="B416" t="str">
            <v>支保工</v>
          </cell>
          <cell r="C416" t="str">
            <v>くさび結合支保</v>
          </cell>
          <cell r="D416" t="str">
            <v>f≦40（KN/m2）</v>
          </cell>
          <cell r="E416" t="str">
            <v>空ｍ3</v>
          </cell>
          <cell r="F416">
            <v>2187</v>
          </cell>
          <cell r="G416">
            <v>0</v>
          </cell>
          <cell r="H416" t="str">
            <v>D6-2</v>
          </cell>
          <cell r="I416" t="str">
            <v/>
          </cell>
          <cell r="J416">
            <v>0</v>
          </cell>
          <cell r="K416" t="str">
            <v/>
          </cell>
          <cell r="L416">
            <v>0</v>
          </cell>
        </row>
        <row r="417">
          <cell r="A417" t="str">
            <v>D6-3</v>
          </cell>
          <cell r="B417">
            <v>35</v>
          </cell>
          <cell r="C417" t="str">
            <v>下層路盤工</v>
          </cell>
          <cell r="D417" t="str">
            <v>路盤工（車道）</v>
          </cell>
          <cell r="E417" t="str">
            <v>路盤厚20cm</v>
          </cell>
          <cell r="F417" t="str">
            <v>ｍ2</v>
          </cell>
          <cell r="G417">
            <v>764</v>
          </cell>
          <cell r="H417">
            <v>0</v>
          </cell>
          <cell r="I417" t="str">
            <v>D6-3</v>
          </cell>
          <cell r="J417" t="str">
            <v xml:space="preserve"> 第35号単価表</v>
          </cell>
          <cell r="K417">
            <v>0</v>
          </cell>
          <cell r="L417">
            <v>0</v>
          </cell>
        </row>
        <row r="418">
          <cell r="A418" t="str">
            <v>D6-4</v>
          </cell>
          <cell r="B418">
            <v>36</v>
          </cell>
          <cell r="C418" t="str">
            <v>上層路盤工</v>
          </cell>
          <cell r="D418" t="str">
            <v>路盤工（車道）</v>
          </cell>
          <cell r="E418" t="str">
            <v>路盤厚15cm</v>
          </cell>
          <cell r="F418" t="str">
            <v>ｍ2</v>
          </cell>
          <cell r="G418">
            <v>689</v>
          </cell>
          <cell r="H418">
            <v>0</v>
          </cell>
          <cell r="I418" t="str">
            <v>D6-4</v>
          </cell>
          <cell r="J418" t="str">
            <v xml:space="preserve"> 第36号単価表</v>
          </cell>
          <cell r="K418">
            <v>0</v>
          </cell>
          <cell r="L418">
            <v>0</v>
          </cell>
        </row>
        <row r="419">
          <cell r="A419" t="str">
            <v>D6-5</v>
          </cell>
          <cell r="B419">
            <v>37</v>
          </cell>
          <cell r="C419" t="str">
            <v>表層工</v>
          </cell>
          <cell r="D419" t="str">
            <v>舗装厚5cm　施工幅3.0mを超える</v>
          </cell>
          <cell r="E419" t="str">
            <v>密粒度AC20F　車道及び路肩</v>
          </cell>
          <cell r="F419" t="str">
            <v>ｍ2</v>
          </cell>
          <cell r="G419">
            <v>1367</v>
          </cell>
          <cell r="H419">
            <v>0</v>
          </cell>
          <cell r="I419" t="str">
            <v>D6-5</v>
          </cell>
          <cell r="J419" t="str">
            <v xml:space="preserve"> 第37号単価表</v>
          </cell>
          <cell r="K419">
            <v>0</v>
          </cell>
          <cell r="L419">
            <v>0</v>
          </cell>
        </row>
        <row r="420">
          <cell r="A420" t="str">
            <v>D6-6</v>
          </cell>
          <cell r="B420" t="str">
            <v>コンクリート舗装工（人力舗設）</v>
          </cell>
          <cell r="C420" t="str">
            <v>舗装厚10cm</v>
          </cell>
          <cell r="D420" t="str">
            <v>人力施工</v>
          </cell>
          <cell r="E420" t="str">
            <v>ｍ2</v>
          </cell>
          <cell r="F420">
            <v>3560</v>
          </cell>
          <cell r="G420">
            <v>0</v>
          </cell>
          <cell r="H420" t="str">
            <v>D6-6</v>
          </cell>
          <cell r="I420" t="str">
            <v/>
          </cell>
          <cell r="J420">
            <v>0</v>
          </cell>
          <cell r="K420" t="str">
            <v/>
          </cell>
          <cell r="L420">
            <v>0</v>
          </cell>
        </row>
        <row r="421">
          <cell r="A421" t="str">
            <v>D6-7</v>
          </cell>
          <cell r="B421">
            <v>38</v>
          </cell>
          <cell r="C421" t="str">
            <v>路盤工</v>
          </cell>
          <cell r="D421" t="str">
            <v>路盤工（車道）</v>
          </cell>
          <cell r="E421" t="str">
            <v>路盤厚20cm</v>
          </cell>
          <cell r="F421" t="str">
            <v>ｍ2</v>
          </cell>
          <cell r="G421">
            <v>764</v>
          </cell>
          <cell r="H421">
            <v>0</v>
          </cell>
          <cell r="I421" t="str">
            <v>D6-7</v>
          </cell>
          <cell r="J421" t="str">
            <v xml:space="preserve"> 第38号単価表</v>
          </cell>
          <cell r="K421">
            <v>0</v>
          </cell>
          <cell r="L421">
            <v>0</v>
          </cell>
        </row>
        <row r="422">
          <cell r="A422" t="str">
            <v>D6-8</v>
          </cell>
          <cell r="B422">
            <v>39</v>
          </cell>
          <cell r="C422" t="str">
            <v>路盤工</v>
          </cell>
          <cell r="D422" t="str">
            <v>路盤工（歩道）</v>
          </cell>
          <cell r="E422" t="str">
            <v>路盤厚20cm</v>
          </cell>
          <cell r="F422" t="str">
            <v>ｍ2</v>
          </cell>
          <cell r="G422">
            <v>1100</v>
          </cell>
          <cell r="H422">
            <v>0</v>
          </cell>
          <cell r="I422" t="str">
            <v>D6-8</v>
          </cell>
          <cell r="J422" t="str">
            <v xml:space="preserve"> 第39号単価表</v>
          </cell>
          <cell r="K422">
            <v>0</v>
          </cell>
          <cell r="L422">
            <v>0</v>
          </cell>
        </row>
        <row r="423">
          <cell r="A423" t="str">
            <v>D6-9</v>
          </cell>
          <cell r="B423" t="str">
            <v>表層工</v>
          </cell>
          <cell r="C423" t="str">
            <v>舗装厚5cm　施工幅3.0mを超える</v>
          </cell>
          <cell r="D423" t="str">
            <v>水密アスファルト</v>
          </cell>
          <cell r="E423" t="str">
            <v>ｍ2</v>
          </cell>
          <cell r="F423">
            <v>2841</v>
          </cell>
          <cell r="G423">
            <v>0</v>
          </cell>
          <cell r="H423" t="str">
            <v>D6-9</v>
          </cell>
          <cell r="I423" t="str">
            <v/>
          </cell>
          <cell r="J423">
            <v>0</v>
          </cell>
          <cell r="K423" t="str">
            <v/>
          </cell>
          <cell r="L423">
            <v>0</v>
          </cell>
        </row>
        <row r="424">
          <cell r="A424" t="str">
            <v>D6-10</v>
          </cell>
          <cell r="B424">
            <v>40</v>
          </cell>
          <cell r="C424" t="str">
            <v>表層工</v>
          </cell>
          <cell r="D424" t="str">
            <v>舗装厚5cm　人力施工</v>
          </cell>
          <cell r="E424" t="str">
            <v>水密アスファルト</v>
          </cell>
          <cell r="F424" t="str">
            <v>ｍ2</v>
          </cell>
          <cell r="G424">
            <v>3417</v>
          </cell>
          <cell r="H424">
            <v>0</v>
          </cell>
          <cell r="I424" t="str">
            <v>D6-10</v>
          </cell>
          <cell r="J424" t="str">
            <v xml:space="preserve"> 第40号単価表</v>
          </cell>
          <cell r="K424">
            <v>0</v>
          </cell>
          <cell r="L424">
            <v>0</v>
          </cell>
        </row>
        <row r="425">
          <cell r="A425" t="str">
            <v>D7-1</v>
          </cell>
          <cell r="B425" t="str">
            <v>路盤工（歩道）</v>
          </cell>
          <cell r="C425" t="str">
            <v>路盤厚10cm</v>
          </cell>
          <cell r="D425">
            <v>0</v>
          </cell>
          <cell r="E425" t="str">
            <v>ｍ2</v>
          </cell>
          <cell r="F425">
            <v>804</v>
          </cell>
          <cell r="G425">
            <v>0</v>
          </cell>
          <cell r="H425" t="str">
            <v>D7-1</v>
          </cell>
          <cell r="I425" t="str">
            <v/>
          </cell>
          <cell r="J425">
            <v>0</v>
          </cell>
          <cell r="K425" t="str">
            <v/>
          </cell>
          <cell r="L425">
            <v>0</v>
          </cell>
        </row>
        <row r="426">
          <cell r="A426" t="str">
            <v>D7-2</v>
          </cell>
          <cell r="B426" t="str">
            <v>不陸整正</v>
          </cell>
          <cell r="C426">
            <v>0</v>
          </cell>
          <cell r="D426">
            <v>0</v>
          </cell>
          <cell r="E426" t="str">
            <v>ｍ2</v>
          </cell>
          <cell r="F426">
            <v>268</v>
          </cell>
          <cell r="G426">
            <v>0</v>
          </cell>
          <cell r="H426" t="str">
            <v>D7-2</v>
          </cell>
          <cell r="I426" t="str">
            <v/>
          </cell>
          <cell r="J426">
            <v>0</v>
          </cell>
          <cell r="K426" t="str">
            <v/>
          </cell>
          <cell r="L426">
            <v>0</v>
          </cell>
        </row>
        <row r="427">
          <cell r="A427" t="str">
            <v>D8-1</v>
          </cell>
          <cell r="B427">
            <v>41</v>
          </cell>
          <cell r="C427" t="str">
            <v>基礎砕石工</v>
          </cell>
          <cell r="D427" t="str">
            <v>再生砕石</v>
          </cell>
          <cell r="E427" t="str">
            <v>厚10cm</v>
          </cell>
          <cell r="F427" t="str">
            <v>ｍ2</v>
          </cell>
          <cell r="G427">
            <v>916</v>
          </cell>
          <cell r="H427">
            <v>0</v>
          </cell>
          <cell r="I427" t="str">
            <v>D8-1</v>
          </cell>
          <cell r="J427" t="str">
            <v xml:space="preserve"> 第41号単価表</v>
          </cell>
          <cell r="K427">
            <v>0</v>
          </cell>
          <cell r="L427">
            <v>0</v>
          </cell>
        </row>
        <row r="428">
          <cell r="A428" t="str">
            <v>D8-2</v>
          </cell>
          <cell r="B428">
            <v>42</v>
          </cell>
          <cell r="C428" t="str">
            <v>基礎砕石工</v>
          </cell>
          <cell r="D428" t="str">
            <v>再生砕石</v>
          </cell>
          <cell r="E428" t="str">
            <v>厚15cm</v>
          </cell>
          <cell r="F428" t="str">
            <v>ｍ2</v>
          </cell>
          <cell r="G428">
            <v>1060</v>
          </cell>
          <cell r="H428">
            <v>0</v>
          </cell>
          <cell r="I428" t="str">
            <v>D8-2</v>
          </cell>
          <cell r="J428" t="str">
            <v xml:space="preserve"> 第42号単価表</v>
          </cell>
          <cell r="K428">
            <v>0</v>
          </cell>
          <cell r="L428">
            <v>0</v>
          </cell>
        </row>
        <row r="429">
          <cell r="A429" t="str">
            <v>D8-3</v>
          </cell>
          <cell r="B429">
            <v>43</v>
          </cell>
          <cell r="C429" t="str">
            <v>基礎砕石工</v>
          </cell>
          <cell r="D429" t="str">
            <v>再生砕石</v>
          </cell>
          <cell r="E429" t="str">
            <v>厚20cm</v>
          </cell>
          <cell r="F429" t="str">
            <v>ｍ2</v>
          </cell>
          <cell r="G429">
            <v>1204</v>
          </cell>
          <cell r="H429">
            <v>0</v>
          </cell>
          <cell r="I429" t="str">
            <v>D8-3</v>
          </cell>
          <cell r="J429" t="str">
            <v xml:space="preserve"> 第43号単価表</v>
          </cell>
          <cell r="K429">
            <v>0</v>
          </cell>
          <cell r="L429">
            <v>0</v>
          </cell>
        </row>
        <row r="430">
          <cell r="A430" t="str">
            <v>D8-4</v>
          </cell>
          <cell r="B430">
            <v>44</v>
          </cell>
          <cell r="C430" t="str">
            <v>給水管布設工</v>
          </cell>
          <cell r="D430" t="str">
            <v>呼び径φ25</v>
          </cell>
          <cell r="E430">
            <v>0</v>
          </cell>
          <cell r="F430" t="str">
            <v>ｍ</v>
          </cell>
          <cell r="G430">
            <v>1023</v>
          </cell>
          <cell r="H430">
            <v>164</v>
          </cell>
          <cell r="I430" t="str">
            <v>D8-4</v>
          </cell>
          <cell r="J430" t="str">
            <v xml:space="preserve"> 第44号単価表</v>
          </cell>
          <cell r="K430">
            <v>0</v>
          </cell>
          <cell r="L430">
            <v>0</v>
          </cell>
        </row>
        <row r="431">
          <cell r="A431" t="str">
            <v>D8-5</v>
          </cell>
          <cell r="B431" t="str">
            <v>水道用鋼管布設</v>
          </cell>
          <cell r="C431" t="str">
            <v>呼び径　25A</v>
          </cell>
          <cell r="D431" t="str">
            <v>屋外配管</v>
          </cell>
          <cell r="E431" t="str">
            <v>ｍ</v>
          </cell>
          <cell r="F431">
            <v>4140</v>
          </cell>
          <cell r="G431">
            <v>1984</v>
          </cell>
          <cell r="H431" t="str">
            <v>D8-5</v>
          </cell>
          <cell r="I431" t="str">
            <v/>
          </cell>
          <cell r="J431">
            <v>0</v>
          </cell>
          <cell r="K431" t="str">
            <v/>
          </cell>
          <cell r="L431">
            <v>0</v>
          </cell>
        </row>
        <row r="432">
          <cell r="A432" t="str">
            <v>D8-6</v>
          </cell>
          <cell r="B432" t="str">
            <v>立水栓取付工</v>
          </cell>
          <cell r="C432" t="str">
            <v>口径　25mm</v>
          </cell>
          <cell r="D432">
            <v>0</v>
          </cell>
          <cell r="E432" t="str">
            <v>個</v>
          </cell>
          <cell r="F432" t="e">
            <v>#N/A</v>
          </cell>
          <cell r="G432" t="e">
            <v>#N/A</v>
          </cell>
          <cell r="H432" t="str">
            <v>D8-6</v>
          </cell>
          <cell r="I432" t="str">
            <v/>
          </cell>
          <cell r="J432">
            <v>0</v>
          </cell>
          <cell r="K432" t="str">
            <v/>
          </cell>
          <cell r="L432">
            <v>0</v>
          </cell>
        </row>
        <row r="433">
          <cell r="A433" t="str">
            <v>D8-7</v>
          </cell>
          <cell r="B433" t="str">
            <v>定水位弁取付工</v>
          </cell>
          <cell r="C433" t="str">
            <v>口径　25mm</v>
          </cell>
          <cell r="D433">
            <v>0</v>
          </cell>
          <cell r="E433" t="str">
            <v>個</v>
          </cell>
          <cell r="F433" t="e">
            <v>#N/A</v>
          </cell>
          <cell r="G433" t="e">
            <v>#N/A</v>
          </cell>
          <cell r="H433" t="str">
            <v>D8-7</v>
          </cell>
          <cell r="I433" t="str">
            <v/>
          </cell>
          <cell r="J433">
            <v>0</v>
          </cell>
          <cell r="K433" t="str">
            <v/>
          </cell>
          <cell r="L433">
            <v>0</v>
          </cell>
        </row>
        <row r="434">
          <cell r="A434" t="str">
            <v>D9-1</v>
          </cell>
          <cell r="B434" t="str">
            <v>止水栓取付工</v>
          </cell>
          <cell r="C434" t="str">
            <v>口径　25mm</v>
          </cell>
          <cell r="D434">
            <v>0</v>
          </cell>
          <cell r="E434" t="str">
            <v>個</v>
          </cell>
          <cell r="F434" t="e">
            <v>#N/A</v>
          </cell>
          <cell r="G434" t="e">
            <v>#N/A</v>
          </cell>
          <cell r="H434" t="str">
            <v>D9-1</v>
          </cell>
          <cell r="I434" t="str">
            <v/>
          </cell>
          <cell r="J434">
            <v>0</v>
          </cell>
          <cell r="K434" t="str">
            <v/>
          </cell>
          <cell r="L434">
            <v>0</v>
          </cell>
        </row>
        <row r="435">
          <cell r="A435" t="str">
            <v>D9-2</v>
          </cell>
          <cell r="B435">
            <v>45</v>
          </cell>
          <cell r="C435" t="str">
            <v>基面整正</v>
          </cell>
          <cell r="D435">
            <v>0</v>
          </cell>
          <cell r="E435">
            <v>0</v>
          </cell>
          <cell r="F435" t="str">
            <v>ｍ2</v>
          </cell>
          <cell r="G435">
            <v>276</v>
          </cell>
          <cell r="H435">
            <v>0</v>
          </cell>
          <cell r="I435" t="str">
            <v>D9-2</v>
          </cell>
          <cell r="J435" t="str">
            <v xml:space="preserve"> 第45号単価表</v>
          </cell>
          <cell r="K435">
            <v>0</v>
          </cell>
          <cell r="L435">
            <v>0</v>
          </cell>
        </row>
        <row r="436">
          <cell r="A436" t="str">
            <v>D9-3</v>
          </cell>
          <cell r="B436" t="str">
            <v>ボックスカルバート据付</v>
          </cell>
          <cell r="C436" t="str">
            <v>300×300</v>
          </cell>
          <cell r="D436" t="str">
            <v>2.0m/個</v>
          </cell>
          <cell r="E436" t="str">
            <v>ｍ</v>
          </cell>
          <cell r="F436">
            <v>7580</v>
          </cell>
          <cell r="G436">
            <v>0</v>
          </cell>
          <cell r="H436" t="str">
            <v>D9-3</v>
          </cell>
          <cell r="I436" t="str">
            <v/>
          </cell>
          <cell r="J436">
            <v>0</v>
          </cell>
          <cell r="K436" t="str">
            <v/>
          </cell>
          <cell r="L436">
            <v>0</v>
          </cell>
        </row>
        <row r="437">
          <cell r="A437" t="str">
            <v>D10-1</v>
          </cell>
          <cell r="B437" t="str">
            <v>ボックスカルバート据付</v>
          </cell>
          <cell r="C437" t="str">
            <v>600×600</v>
          </cell>
          <cell r="D437" t="str">
            <v>2.0m/個</v>
          </cell>
          <cell r="E437" t="str">
            <v>ｍ</v>
          </cell>
          <cell r="F437">
            <v>38270</v>
          </cell>
          <cell r="G437">
            <v>33100</v>
          </cell>
          <cell r="H437" t="str">
            <v>D10-1</v>
          </cell>
          <cell r="I437" t="str">
            <v/>
          </cell>
          <cell r="J437">
            <v>0</v>
          </cell>
          <cell r="K437" t="str">
            <v/>
          </cell>
          <cell r="L437">
            <v>0</v>
          </cell>
        </row>
        <row r="438">
          <cell r="A438" t="str">
            <v>D10-2</v>
          </cell>
          <cell r="B438" t="str">
            <v>ボックスカルバート据付</v>
          </cell>
          <cell r="C438" t="str">
            <v>800×800</v>
          </cell>
          <cell r="D438" t="str">
            <v>2.0m/個</v>
          </cell>
          <cell r="E438" t="str">
            <v>ｍ</v>
          </cell>
          <cell r="F438">
            <v>46770</v>
          </cell>
          <cell r="G438">
            <v>41600</v>
          </cell>
          <cell r="H438" t="str">
            <v>D10-2</v>
          </cell>
          <cell r="I438" t="str">
            <v/>
          </cell>
          <cell r="J438">
            <v>0</v>
          </cell>
          <cell r="K438" t="str">
            <v/>
          </cell>
          <cell r="L438">
            <v>0</v>
          </cell>
        </row>
        <row r="439">
          <cell r="A439" t="str">
            <v>D10-3</v>
          </cell>
          <cell r="B439" t="str">
            <v>ヒューム管（B形管）据付工</v>
          </cell>
          <cell r="C439" t="str">
            <v>φ300mm×30×2000</v>
          </cell>
          <cell r="D439">
            <v>0</v>
          </cell>
          <cell r="E439" t="str">
            <v>ｍ</v>
          </cell>
          <cell r="F439">
            <v>7551</v>
          </cell>
          <cell r="G439">
            <v>4010</v>
          </cell>
          <cell r="H439" t="str">
            <v>D10-3</v>
          </cell>
          <cell r="I439" t="str">
            <v/>
          </cell>
          <cell r="J439">
            <v>0</v>
          </cell>
          <cell r="K439" t="str">
            <v/>
          </cell>
          <cell r="L439">
            <v>0</v>
          </cell>
        </row>
        <row r="440">
          <cell r="A440" t="str">
            <v>D10-4</v>
          </cell>
          <cell r="B440" t="str">
            <v>ヒューム管（B形管）据付工</v>
          </cell>
          <cell r="C440" t="str">
            <v>φ600mm×50×2430</v>
          </cell>
          <cell r="D440">
            <v>0</v>
          </cell>
          <cell r="E440" t="str">
            <v>ｍ</v>
          </cell>
          <cell r="F440">
            <v>16603</v>
          </cell>
          <cell r="G440">
            <v>11200</v>
          </cell>
          <cell r="H440" t="str">
            <v>D10-4</v>
          </cell>
          <cell r="I440" t="str">
            <v/>
          </cell>
          <cell r="J440">
            <v>0</v>
          </cell>
          <cell r="K440" t="str">
            <v/>
          </cell>
          <cell r="L440">
            <v>0</v>
          </cell>
        </row>
        <row r="441">
          <cell r="A441" t="str">
            <v>D10-5</v>
          </cell>
          <cell r="B441" t="str">
            <v>コルゲートフリューム据付工</v>
          </cell>
          <cell r="C441" t="str">
            <v>350×350</v>
          </cell>
          <cell r="D441">
            <v>0</v>
          </cell>
          <cell r="E441" t="str">
            <v>ｍ</v>
          </cell>
          <cell r="F441">
            <v>5715</v>
          </cell>
          <cell r="G441">
            <v>4290</v>
          </cell>
          <cell r="H441" t="str">
            <v>D10-5</v>
          </cell>
          <cell r="I441" t="str">
            <v/>
          </cell>
          <cell r="J441">
            <v>0</v>
          </cell>
          <cell r="K441" t="str">
            <v/>
          </cell>
          <cell r="L441">
            <v>0</v>
          </cell>
        </row>
        <row r="442">
          <cell r="A442" t="str">
            <v>D10-6</v>
          </cell>
          <cell r="B442" t="str">
            <v>コルゲートフリューム据付工</v>
          </cell>
          <cell r="C442" t="str">
            <v>400×400</v>
          </cell>
          <cell r="D442">
            <v>0</v>
          </cell>
          <cell r="E442" t="str">
            <v>ｍ</v>
          </cell>
          <cell r="F442">
            <v>6513</v>
          </cell>
          <cell r="G442">
            <v>4950</v>
          </cell>
          <cell r="H442" t="str">
            <v>D10-6</v>
          </cell>
          <cell r="I442" t="str">
            <v/>
          </cell>
          <cell r="J442">
            <v>0</v>
          </cell>
          <cell r="K442" t="str">
            <v/>
          </cell>
          <cell r="L442">
            <v>0</v>
          </cell>
        </row>
        <row r="443">
          <cell r="A443" t="str">
            <v>D10-7</v>
          </cell>
          <cell r="B443" t="str">
            <v>コルゲートパイプ据付工</v>
          </cell>
          <cell r="C443" t="str">
            <v>φ1200</v>
          </cell>
          <cell r="D443">
            <v>0</v>
          </cell>
          <cell r="E443" t="str">
            <v>ｍ</v>
          </cell>
          <cell r="F443">
            <v>21750</v>
          </cell>
          <cell r="G443">
            <v>15400</v>
          </cell>
          <cell r="H443" t="str">
            <v>D10-7</v>
          </cell>
          <cell r="I443" t="str">
            <v/>
          </cell>
          <cell r="J443">
            <v>0</v>
          </cell>
          <cell r="K443" t="str">
            <v/>
          </cell>
          <cell r="L443">
            <v>0</v>
          </cell>
        </row>
        <row r="444">
          <cell r="A444" t="str">
            <v>D10-8</v>
          </cell>
          <cell r="B444" t="str">
            <v>マンホール設置　ブロック据付工</v>
          </cell>
          <cell r="C444" t="str">
            <v>組立式</v>
          </cell>
          <cell r="D444" t="str">
            <v>1号マンホール</v>
          </cell>
          <cell r="E444" t="str">
            <v>箇所</v>
          </cell>
          <cell r="F444">
            <v>22290</v>
          </cell>
          <cell r="G444">
            <v>0</v>
          </cell>
          <cell r="H444" t="str">
            <v>D10-8</v>
          </cell>
          <cell r="I444" t="str">
            <v/>
          </cell>
          <cell r="J444">
            <v>0</v>
          </cell>
          <cell r="K444" t="str">
            <v/>
          </cell>
          <cell r="L444">
            <v>0</v>
          </cell>
        </row>
        <row r="445">
          <cell r="A445" t="str">
            <v>D10-9</v>
          </cell>
          <cell r="B445">
            <v>46</v>
          </cell>
          <cell r="C445" t="str">
            <v>暗渠排水管据付工</v>
          </cell>
          <cell r="D445" t="str">
            <v>高密度ポリエチレン管φ150mm</v>
          </cell>
          <cell r="E445">
            <v>0</v>
          </cell>
          <cell r="F445" t="str">
            <v>ｍ</v>
          </cell>
          <cell r="G445">
            <v>1099</v>
          </cell>
          <cell r="H445">
            <v>919</v>
          </cell>
          <cell r="I445" t="str">
            <v>D10-9</v>
          </cell>
          <cell r="J445" t="str">
            <v xml:space="preserve"> 第46号単価表</v>
          </cell>
          <cell r="K445">
            <v>0</v>
          </cell>
          <cell r="L445">
            <v>0</v>
          </cell>
        </row>
        <row r="446">
          <cell r="A446" t="str">
            <v>D10-10</v>
          </cell>
          <cell r="B446">
            <v>47</v>
          </cell>
          <cell r="C446" t="str">
            <v>フィルタ材敷設工</v>
          </cell>
          <cell r="D446">
            <v>0</v>
          </cell>
          <cell r="E446">
            <v>0</v>
          </cell>
          <cell r="F446" t="str">
            <v>ｍ3</v>
          </cell>
          <cell r="G446">
            <v>6663</v>
          </cell>
          <cell r="H446">
            <v>0</v>
          </cell>
          <cell r="I446" t="str">
            <v>D10-10</v>
          </cell>
          <cell r="J446" t="str">
            <v xml:space="preserve"> 第47号単価表</v>
          </cell>
          <cell r="K446">
            <v>0</v>
          </cell>
          <cell r="L446">
            <v>0</v>
          </cell>
        </row>
        <row r="447">
          <cell r="A447" t="str">
            <v>D10-11</v>
          </cell>
          <cell r="B447">
            <v>48</v>
          </cell>
          <cell r="C447" t="str">
            <v>吸出防止材設置工</v>
          </cell>
          <cell r="D447" t="str">
            <v>t=10mm</v>
          </cell>
          <cell r="E447">
            <v>0</v>
          </cell>
          <cell r="F447" t="str">
            <v>ｍ2</v>
          </cell>
          <cell r="G447">
            <v>532</v>
          </cell>
          <cell r="H447">
            <v>0</v>
          </cell>
          <cell r="I447" t="str">
            <v>D10-11</v>
          </cell>
          <cell r="J447" t="str">
            <v xml:space="preserve"> 第48号単価表</v>
          </cell>
          <cell r="K447">
            <v>0</v>
          </cell>
          <cell r="L447">
            <v>0</v>
          </cell>
        </row>
        <row r="448">
          <cell r="A448" t="str">
            <v>D10-12</v>
          </cell>
          <cell r="B448" t="str">
            <v>マンホール据付工</v>
          </cell>
          <cell r="C448" t="str">
            <v>2000kg以下</v>
          </cell>
          <cell r="D448">
            <v>0</v>
          </cell>
          <cell r="E448" t="str">
            <v>基</v>
          </cell>
          <cell r="F448">
            <v>18690</v>
          </cell>
          <cell r="G448">
            <v>0</v>
          </cell>
          <cell r="H448" t="str">
            <v>D10-12</v>
          </cell>
          <cell r="I448" t="str">
            <v/>
          </cell>
          <cell r="J448">
            <v>0</v>
          </cell>
          <cell r="K448" t="str">
            <v/>
          </cell>
          <cell r="L448">
            <v>0</v>
          </cell>
        </row>
        <row r="449">
          <cell r="A449" t="str">
            <v>D11-1</v>
          </cell>
          <cell r="B449" t="str">
            <v>マンホール据付工</v>
          </cell>
          <cell r="C449" t="str">
            <v>2000kgを越え4000kg以下</v>
          </cell>
          <cell r="D449">
            <v>0</v>
          </cell>
          <cell r="E449" t="str">
            <v>基</v>
          </cell>
          <cell r="F449">
            <v>36740</v>
          </cell>
          <cell r="G449">
            <v>0</v>
          </cell>
          <cell r="H449" t="str">
            <v>D11-1</v>
          </cell>
          <cell r="I449" t="str">
            <v/>
          </cell>
          <cell r="J449">
            <v>0</v>
          </cell>
          <cell r="K449" t="str">
            <v/>
          </cell>
          <cell r="L449">
            <v>0</v>
          </cell>
        </row>
        <row r="450">
          <cell r="A450" t="str">
            <v>D11-2</v>
          </cell>
          <cell r="B450">
            <v>49</v>
          </cell>
          <cell r="C450" t="str">
            <v>コンクリート廃材運搬</v>
          </cell>
          <cell r="D450" t="str">
            <v>コンクリート殻（無筋）</v>
          </cell>
          <cell r="E450" t="str">
            <v>10t積　11.5km以下</v>
          </cell>
          <cell r="F450" t="str">
            <v>ｍ3</v>
          </cell>
          <cell r="G450">
            <v>1711</v>
          </cell>
          <cell r="H450">
            <v>0</v>
          </cell>
          <cell r="I450" t="str">
            <v>D11-2</v>
          </cell>
          <cell r="J450" t="str">
            <v xml:space="preserve"> 第49号単価表</v>
          </cell>
          <cell r="K450">
            <v>0</v>
          </cell>
          <cell r="L450">
            <v>0</v>
          </cell>
        </row>
        <row r="451">
          <cell r="A451" t="str">
            <v>D11-3</v>
          </cell>
          <cell r="B451">
            <v>50</v>
          </cell>
          <cell r="C451" t="str">
            <v>アスファルト廃材運搬</v>
          </cell>
          <cell r="D451" t="str">
            <v>アスファルト殻</v>
          </cell>
          <cell r="E451" t="str">
            <v>10t積　11.5km以下</v>
          </cell>
          <cell r="F451" t="str">
            <v>ｍ3</v>
          </cell>
          <cell r="G451">
            <v>1799</v>
          </cell>
          <cell r="H451">
            <v>0</v>
          </cell>
          <cell r="I451" t="str">
            <v>D11-3</v>
          </cell>
          <cell r="J451" t="str">
            <v xml:space="preserve"> 第50号単価表</v>
          </cell>
          <cell r="K451">
            <v>0</v>
          </cell>
          <cell r="L451">
            <v>0</v>
          </cell>
        </row>
        <row r="452">
          <cell r="A452" t="str">
            <v>D11-4</v>
          </cell>
          <cell r="B452">
            <v>51</v>
          </cell>
          <cell r="C452" t="str">
            <v>舗装切断工</v>
          </cell>
          <cell r="D452" t="str">
            <v>アスファルト舗装版</v>
          </cell>
          <cell r="E452" t="str">
            <v>舗装厚　20cm以下</v>
          </cell>
          <cell r="F452" t="str">
            <v>ｍ</v>
          </cell>
          <cell r="G452">
            <v>423</v>
          </cell>
          <cell r="H452">
            <v>0</v>
          </cell>
          <cell r="I452" t="str">
            <v>D11-4</v>
          </cell>
          <cell r="J452" t="str">
            <v xml:space="preserve"> 第51号単価表</v>
          </cell>
          <cell r="K452">
            <v>0</v>
          </cell>
          <cell r="L452">
            <v>0</v>
          </cell>
        </row>
        <row r="453">
          <cell r="A453" t="str">
            <v>D12-1</v>
          </cell>
          <cell r="B453">
            <v>52</v>
          </cell>
          <cell r="C453" t="str">
            <v>舗装版直接掘削積込工</v>
          </cell>
          <cell r="D453" t="str">
            <v>舗装厚10cm以下</v>
          </cell>
          <cell r="E453">
            <v>0</v>
          </cell>
          <cell r="F453" t="str">
            <v>ｍ2</v>
          </cell>
          <cell r="G453">
            <v>105</v>
          </cell>
          <cell r="H453">
            <v>0</v>
          </cell>
          <cell r="I453" t="str">
            <v>D12-1</v>
          </cell>
          <cell r="J453" t="str">
            <v xml:space="preserve"> 第52号単価表</v>
          </cell>
          <cell r="K453">
            <v>0</v>
          </cell>
          <cell r="L453">
            <v>0</v>
          </cell>
        </row>
        <row r="454">
          <cell r="A454" t="str">
            <v>D12-2</v>
          </cell>
          <cell r="B454" t="str">
            <v>フトン籠工</v>
          </cell>
          <cell r="C454" t="str">
            <v>50ｃｍ×120cm</v>
          </cell>
          <cell r="D454">
            <v>0</v>
          </cell>
          <cell r="E454" t="str">
            <v>ｍ</v>
          </cell>
          <cell r="F454">
            <v>7887</v>
          </cell>
          <cell r="G454">
            <v>0</v>
          </cell>
          <cell r="H454" t="str">
            <v>D12-2</v>
          </cell>
          <cell r="I454" t="str">
            <v/>
          </cell>
          <cell r="J454">
            <v>0</v>
          </cell>
          <cell r="K454" t="str">
            <v/>
          </cell>
          <cell r="L454">
            <v>0</v>
          </cell>
        </row>
        <row r="455">
          <cell r="A455" t="str">
            <v>D12-3</v>
          </cell>
          <cell r="B455">
            <v>53</v>
          </cell>
          <cell r="C455" t="str">
            <v>溶接金網設置工</v>
          </cell>
          <cell r="D455" t="str">
            <v>6×150×150mm</v>
          </cell>
          <cell r="E455">
            <v>0</v>
          </cell>
          <cell r="F455" t="str">
            <v>ｍ2</v>
          </cell>
          <cell r="G455">
            <v>628</v>
          </cell>
          <cell r="H455">
            <v>0</v>
          </cell>
          <cell r="I455" t="str">
            <v>D12-3</v>
          </cell>
          <cell r="J455" t="str">
            <v xml:space="preserve"> 第53号単価表</v>
          </cell>
          <cell r="K455">
            <v>0</v>
          </cell>
          <cell r="L455">
            <v>0</v>
          </cell>
        </row>
        <row r="456">
          <cell r="A456" t="str">
            <v>D12-4</v>
          </cell>
          <cell r="B456">
            <v>54</v>
          </cell>
          <cell r="C456" t="str">
            <v>鉄筋工　D13</v>
          </cell>
          <cell r="D456">
            <v>0</v>
          </cell>
          <cell r="E456">
            <v>0</v>
          </cell>
          <cell r="F456" t="str">
            <v>Kg</v>
          </cell>
          <cell r="G456">
            <v>116</v>
          </cell>
          <cell r="H456">
            <v>0</v>
          </cell>
          <cell r="I456" t="str">
            <v>D12-4</v>
          </cell>
          <cell r="J456" t="str">
            <v xml:space="preserve"> 第54号単価表</v>
          </cell>
          <cell r="K456">
            <v>0</v>
          </cell>
          <cell r="L456">
            <v>0</v>
          </cell>
        </row>
        <row r="457">
          <cell r="A457" t="str">
            <v>D13-1</v>
          </cell>
          <cell r="B457" t="str">
            <v>鉄筋　D16～D25</v>
          </cell>
          <cell r="C457">
            <v>0</v>
          </cell>
          <cell r="D457">
            <v>0</v>
          </cell>
          <cell r="E457" t="str">
            <v>Kg</v>
          </cell>
          <cell r="F457">
            <v>114</v>
          </cell>
          <cell r="G457">
            <v>0</v>
          </cell>
          <cell r="H457" t="str">
            <v>D13-1</v>
          </cell>
          <cell r="I457" t="str">
            <v/>
          </cell>
          <cell r="J457">
            <v>0</v>
          </cell>
          <cell r="K457" t="str">
            <v/>
          </cell>
          <cell r="L457">
            <v>0</v>
          </cell>
        </row>
        <row r="458">
          <cell r="A458" t="str">
            <v>D13-2</v>
          </cell>
          <cell r="B458" t="str">
            <v>サンドマット工</v>
          </cell>
          <cell r="C458" t="str">
            <v>t=50cm</v>
          </cell>
          <cell r="D458">
            <v>0</v>
          </cell>
          <cell r="E458" t="str">
            <v>ｍ2</v>
          </cell>
          <cell r="F458">
            <v>2471</v>
          </cell>
          <cell r="G458">
            <v>0</v>
          </cell>
          <cell r="H458" t="str">
            <v>D13-2</v>
          </cell>
          <cell r="I458" t="str">
            <v/>
          </cell>
          <cell r="J458">
            <v>0</v>
          </cell>
          <cell r="K458" t="str">
            <v/>
          </cell>
          <cell r="L458">
            <v>0</v>
          </cell>
        </row>
        <row r="459">
          <cell r="A459" t="str">
            <v>D13-3</v>
          </cell>
          <cell r="B459" t="str">
            <v>ブルトーザ運転</v>
          </cell>
          <cell r="C459">
            <v>0</v>
          </cell>
          <cell r="D459">
            <v>0</v>
          </cell>
          <cell r="E459" t="str">
            <v>日</v>
          </cell>
          <cell r="F459">
            <v>67781</v>
          </cell>
          <cell r="G459">
            <v>0</v>
          </cell>
          <cell r="H459" t="str">
            <v>D13-3</v>
          </cell>
          <cell r="I459" t="str">
            <v/>
          </cell>
          <cell r="J459">
            <v>0</v>
          </cell>
          <cell r="K459" t="str">
            <v/>
          </cell>
          <cell r="L459">
            <v>0</v>
          </cell>
        </row>
        <row r="460">
          <cell r="A460" t="str">
            <v>D13-4</v>
          </cell>
          <cell r="B460" t="str">
            <v>コンクリート削孔（ハンドハンマ）</v>
          </cell>
          <cell r="C460" t="str">
            <v>削孔径60mm以下</v>
          </cell>
          <cell r="D460" t="str">
            <v>削孔深400mm以下</v>
          </cell>
          <cell r="E460" t="str">
            <v>孔</v>
          </cell>
          <cell r="F460">
            <v>808</v>
          </cell>
          <cell r="G460">
            <v>0</v>
          </cell>
          <cell r="H460" t="str">
            <v>D13-4</v>
          </cell>
          <cell r="I460" t="str">
            <v/>
          </cell>
          <cell r="J460">
            <v>0</v>
          </cell>
          <cell r="K460" t="str">
            <v/>
          </cell>
          <cell r="L460">
            <v>0</v>
          </cell>
        </row>
        <row r="461">
          <cell r="A461" t="str">
            <v>D14-1</v>
          </cell>
          <cell r="B461" t="str">
            <v>コンクリート削孔（ハンドハンマ）</v>
          </cell>
          <cell r="C461" t="str">
            <v>削孔径60mm以下</v>
          </cell>
          <cell r="D461" t="str">
            <v>削孔深600mm未満</v>
          </cell>
          <cell r="E461" t="str">
            <v>孔</v>
          </cell>
          <cell r="F461">
            <v>1339</v>
          </cell>
          <cell r="G461">
            <v>0</v>
          </cell>
          <cell r="H461" t="str">
            <v>D14-1</v>
          </cell>
          <cell r="I461" t="str">
            <v/>
          </cell>
          <cell r="J461">
            <v>0</v>
          </cell>
          <cell r="K461" t="str">
            <v/>
          </cell>
          <cell r="L461">
            <v>0</v>
          </cell>
        </row>
        <row r="462">
          <cell r="A462" t="str">
            <v>D14-2</v>
          </cell>
          <cell r="B462" t="str">
            <v>空気圧縮機運転</v>
          </cell>
          <cell r="C462" t="str">
            <v>排出ガス対策型</v>
          </cell>
          <cell r="D462" t="str">
            <v>3.5～3.7m3/min</v>
          </cell>
          <cell r="E462" t="str">
            <v>日</v>
          </cell>
          <cell r="F462">
            <v>5456</v>
          </cell>
          <cell r="G462">
            <v>0</v>
          </cell>
          <cell r="H462" t="str">
            <v>D14-2</v>
          </cell>
          <cell r="I462" t="str">
            <v/>
          </cell>
          <cell r="J462">
            <v>0</v>
          </cell>
          <cell r="K462" t="str">
            <v/>
          </cell>
          <cell r="L462">
            <v>0</v>
          </cell>
        </row>
        <row r="463">
          <cell r="A463" t="str">
            <v>D14-3</v>
          </cell>
          <cell r="B463" t="str">
            <v>チッピング工</v>
          </cell>
          <cell r="C463" t="str">
            <v>厚1～2cm</v>
          </cell>
          <cell r="D463">
            <v>0</v>
          </cell>
          <cell r="E463" t="str">
            <v>ｍ2</v>
          </cell>
          <cell r="F463">
            <v>4111</v>
          </cell>
          <cell r="G463">
            <v>0</v>
          </cell>
          <cell r="H463" t="str">
            <v>D14-3</v>
          </cell>
          <cell r="I463" t="str">
            <v/>
          </cell>
          <cell r="J463">
            <v>0</v>
          </cell>
          <cell r="K463" t="str">
            <v/>
          </cell>
          <cell r="L463">
            <v>0</v>
          </cell>
        </row>
        <row r="464">
          <cell r="A464" t="str">
            <v>D14-4</v>
          </cell>
          <cell r="B464" t="str">
            <v>アンカー挿入工</v>
          </cell>
          <cell r="C464" t="str">
            <v>タイプＡ</v>
          </cell>
          <cell r="D464" t="str">
            <v>削孔φ42　鉄筋径D32</v>
          </cell>
          <cell r="E464" t="str">
            <v>本</v>
          </cell>
          <cell r="F464">
            <v>1691</v>
          </cell>
          <cell r="G464">
            <v>550</v>
          </cell>
          <cell r="H464" t="str">
            <v>D14-4</v>
          </cell>
          <cell r="I464" t="str">
            <v/>
          </cell>
          <cell r="J464">
            <v>0</v>
          </cell>
          <cell r="K464" t="str">
            <v/>
          </cell>
          <cell r="L464">
            <v>0</v>
          </cell>
        </row>
        <row r="465">
          <cell r="A465" t="str">
            <v>D15-1</v>
          </cell>
          <cell r="B465" t="str">
            <v>アンカー挿入工</v>
          </cell>
          <cell r="C465" t="str">
            <v>タイプＢ</v>
          </cell>
          <cell r="D465" t="str">
            <v>削孔φ42　鉄筋径D32</v>
          </cell>
          <cell r="E465" t="str">
            <v>本</v>
          </cell>
          <cell r="F465">
            <v>7135</v>
          </cell>
          <cell r="G465">
            <v>4877</v>
          </cell>
          <cell r="H465" t="str">
            <v>D15-1</v>
          </cell>
          <cell r="I465" t="str">
            <v/>
          </cell>
          <cell r="J465">
            <v>0</v>
          </cell>
          <cell r="K465" t="str">
            <v/>
          </cell>
          <cell r="L465">
            <v>0</v>
          </cell>
        </row>
        <row r="466">
          <cell r="A466" t="str">
            <v>D15-2</v>
          </cell>
          <cell r="B466" t="str">
            <v>アンカー挿入工</v>
          </cell>
          <cell r="C466" t="str">
            <v>タイプＣ</v>
          </cell>
          <cell r="D466" t="str">
            <v>削孔φ32　鉄筋径D22</v>
          </cell>
          <cell r="E466" t="str">
            <v>本</v>
          </cell>
          <cell r="F466">
            <v>7478</v>
          </cell>
          <cell r="G466">
            <v>2240</v>
          </cell>
          <cell r="H466" t="str">
            <v>D15-2</v>
          </cell>
          <cell r="I466" t="str">
            <v/>
          </cell>
          <cell r="J466">
            <v>0</v>
          </cell>
          <cell r="K466" t="str">
            <v/>
          </cell>
          <cell r="L466">
            <v>0</v>
          </cell>
        </row>
        <row r="467">
          <cell r="A467" t="str">
            <v>D15-3</v>
          </cell>
          <cell r="B467" t="str">
            <v>目地板設置工</v>
          </cell>
          <cell r="C467">
            <v>0</v>
          </cell>
          <cell r="D467">
            <v>0</v>
          </cell>
          <cell r="E467" t="str">
            <v>ｍ2</v>
          </cell>
          <cell r="F467">
            <v>2307</v>
          </cell>
          <cell r="G467">
            <v>0</v>
          </cell>
          <cell r="H467" t="str">
            <v>D15-3</v>
          </cell>
          <cell r="I467" t="str">
            <v/>
          </cell>
          <cell r="J467">
            <v>0</v>
          </cell>
          <cell r="K467" t="str">
            <v/>
          </cell>
          <cell r="L467">
            <v>0</v>
          </cell>
        </row>
        <row r="468">
          <cell r="A468" t="str">
            <v>D15-4</v>
          </cell>
          <cell r="B468" t="str">
            <v>止水板設置工</v>
          </cell>
          <cell r="C468" t="str">
            <v>ゴム製止水板（耐震型）</v>
          </cell>
          <cell r="D468" t="str">
            <v>Ｂ＝300</v>
          </cell>
          <cell r="E468" t="str">
            <v>ｍ</v>
          </cell>
          <cell r="F468" t="e">
            <v>#N/A</v>
          </cell>
          <cell r="G468" t="e">
            <v>#N/A</v>
          </cell>
          <cell r="H468" t="str">
            <v>D15-4</v>
          </cell>
          <cell r="I468" t="str">
            <v/>
          </cell>
          <cell r="J468">
            <v>0</v>
          </cell>
          <cell r="K468" t="str">
            <v/>
          </cell>
          <cell r="L468">
            <v>0</v>
          </cell>
        </row>
        <row r="469">
          <cell r="A469" t="str">
            <v>D15-5</v>
          </cell>
          <cell r="B469" t="str">
            <v>止水板設置工</v>
          </cell>
          <cell r="C469" t="str">
            <v>打継目用</v>
          </cell>
          <cell r="D469" t="str">
            <v>Ｂ＝300</v>
          </cell>
          <cell r="E469" t="str">
            <v>ｍ</v>
          </cell>
          <cell r="F469" t="e">
            <v>#N/A</v>
          </cell>
          <cell r="G469" t="e">
            <v>#N/A</v>
          </cell>
          <cell r="H469" t="str">
            <v>D15-5</v>
          </cell>
          <cell r="I469" t="str">
            <v/>
          </cell>
          <cell r="J469">
            <v>0</v>
          </cell>
          <cell r="K469" t="str">
            <v/>
          </cell>
          <cell r="L469">
            <v>0</v>
          </cell>
        </row>
        <row r="470">
          <cell r="A470" t="str">
            <v>D15-6</v>
          </cell>
          <cell r="B470" t="str">
            <v>敷鉄板設置撤去工</v>
          </cell>
          <cell r="C470">
            <v>0</v>
          </cell>
          <cell r="D470">
            <v>0</v>
          </cell>
          <cell r="E470" t="str">
            <v>ｍ2</v>
          </cell>
          <cell r="F470">
            <v>180</v>
          </cell>
          <cell r="G470">
            <v>0</v>
          </cell>
          <cell r="H470" t="str">
            <v>D15-6</v>
          </cell>
          <cell r="I470" t="str">
            <v/>
          </cell>
          <cell r="J470">
            <v>0</v>
          </cell>
          <cell r="K470" t="str">
            <v/>
          </cell>
          <cell r="L470">
            <v>0</v>
          </cell>
        </row>
        <row r="471">
          <cell r="A471" t="str">
            <v>D15-7</v>
          </cell>
          <cell r="B471" t="str">
            <v>工事用道路１敷鉄板</v>
          </cell>
          <cell r="C471">
            <v>0</v>
          </cell>
          <cell r="D471">
            <v>0</v>
          </cell>
          <cell r="E471" t="str">
            <v>式</v>
          </cell>
          <cell r="F471">
            <v>1490000</v>
          </cell>
          <cell r="G471">
            <v>0</v>
          </cell>
          <cell r="H471" t="str">
            <v>D15-7</v>
          </cell>
          <cell r="I471" t="str">
            <v/>
          </cell>
          <cell r="J471">
            <v>0</v>
          </cell>
          <cell r="K471" t="str">
            <v/>
          </cell>
          <cell r="L471">
            <v>0</v>
          </cell>
        </row>
        <row r="472">
          <cell r="A472" t="str">
            <v>D15-8</v>
          </cell>
          <cell r="B472" t="str">
            <v>ブルトーザ運転（敷均し用）</v>
          </cell>
          <cell r="C472" t="str">
            <v>排ガス対策型</v>
          </cell>
          <cell r="D472" t="str">
            <v>普通15t級</v>
          </cell>
          <cell r="E472" t="str">
            <v>日</v>
          </cell>
          <cell r="F472">
            <v>58880</v>
          </cell>
          <cell r="G472">
            <v>0</v>
          </cell>
          <cell r="H472" t="str">
            <v>D15-8</v>
          </cell>
          <cell r="I472" t="str">
            <v/>
          </cell>
          <cell r="J472">
            <v>0</v>
          </cell>
          <cell r="K472" t="str">
            <v/>
          </cell>
          <cell r="L472">
            <v>0</v>
          </cell>
        </row>
        <row r="473">
          <cell r="A473" t="str">
            <v>D15-9</v>
          </cell>
          <cell r="B473" t="str">
            <v>ブルドーザ敷均し</v>
          </cell>
          <cell r="C473" t="str">
            <v>普通15t級</v>
          </cell>
          <cell r="D473" t="str">
            <v>路体・築堤</v>
          </cell>
          <cell r="E473" t="str">
            <v>ｍ3</v>
          </cell>
          <cell r="F473">
            <v>110</v>
          </cell>
          <cell r="G473">
            <v>0</v>
          </cell>
          <cell r="H473" t="str">
            <v>D15-9</v>
          </cell>
          <cell r="I473" t="str">
            <v/>
          </cell>
          <cell r="J473">
            <v>0</v>
          </cell>
          <cell r="K473" t="str">
            <v/>
          </cell>
          <cell r="L473">
            <v>0</v>
          </cell>
        </row>
        <row r="474">
          <cell r="A474" t="str">
            <v>D15-10</v>
          </cell>
          <cell r="B474" t="str">
            <v>敷砂利</v>
          </cell>
          <cell r="C474" t="str">
            <v>厚10cm</v>
          </cell>
          <cell r="D474">
            <v>0</v>
          </cell>
          <cell r="E474" t="str">
            <v>ｍ2</v>
          </cell>
          <cell r="F474">
            <v>299</v>
          </cell>
          <cell r="G474">
            <v>0</v>
          </cell>
          <cell r="H474" t="str">
            <v>D15-10</v>
          </cell>
          <cell r="I474" t="str">
            <v/>
          </cell>
          <cell r="J474">
            <v>0</v>
          </cell>
          <cell r="K474" t="str">
            <v/>
          </cell>
          <cell r="L474">
            <v>0</v>
          </cell>
        </row>
        <row r="475">
          <cell r="A475" t="str">
            <v>D15-11</v>
          </cell>
          <cell r="B475" t="str">
            <v>埋戻工Ｄ（砂）</v>
          </cell>
          <cell r="C475" t="str">
            <v>締固めタンパ</v>
          </cell>
          <cell r="D475" t="str">
            <v>最大埋戻幅1m未満</v>
          </cell>
          <cell r="E475" t="str">
            <v>ｍ3</v>
          </cell>
          <cell r="F475">
            <v>25065</v>
          </cell>
          <cell r="G475">
            <v>0</v>
          </cell>
          <cell r="H475" t="str">
            <v>D15-11</v>
          </cell>
          <cell r="I475" t="str">
            <v/>
          </cell>
          <cell r="J475">
            <v>0</v>
          </cell>
          <cell r="K475" t="str">
            <v/>
          </cell>
          <cell r="L475">
            <v>0</v>
          </cell>
        </row>
        <row r="476">
          <cell r="A476" t="str">
            <v>D15-12</v>
          </cell>
          <cell r="B476" t="str">
            <v>暗渠排水管据付工</v>
          </cell>
          <cell r="C476" t="str">
            <v>高密度ポリエチレン管φ400mm</v>
          </cell>
          <cell r="D476" t="str">
            <v>波状管及び網状管200～400</v>
          </cell>
          <cell r="E476" t="str">
            <v>ｍ</v>
          </cell>
          <cell r="F476">
            <v>4014</v>
          </cell>
          <cell r="G476">
            <v>3848</v>
          </cell>
          <cell r="H476" t="str">
            <v>D15-12</v>
          </cell>
          <cell r="I476" t="str">
            <v/>
          </cell>
          <cell r="J476">
            <v>0</v>
          </cell>
          <cell r="K476" t="str">
            <v/>
          </cell>
          <cell r="L476">
            <v>0</v>
          </cell>
        </row>
        <row r="477">
          <cell r="A477" t="str">
            <v>D15-13</v>
          </cell>
          <cell r="B477" t="str">
            <v>割栗石工</v>
          </cell>
          <cell r="C477">
            <v>0</v>
          </cell>
          <cell r="D477">
            <v>0</v>
          </cell>
          <cell r="E477" t="str">
            <v>ｍ3</v>
          </cell>
          <cell r="F477">
            <v>3237</v>
          </cell>
          <cell r="G477">
            <v>0</v>
          </cell>
          <cell r="H477" t="str">
            <v>D15-13</v>
          </cell>
          <cell r="I477" t="str">
            <v/>
          </cell>
          <cell r="J477">
            <v>0</v>
          </cell>
          <cell r="K477" t="str">
            <v/>
          </cell>
          <cell r="L477">
            <v>0</v>
          </cell>
        </row>
        <row r="478">
          <cell r="A478" t="str">
            <v>D16-1</v>
          </cell>
          <cell r="B478" t="str">
            <v>Ｌ型側溝据付工</v>
          </cell>
          <cell r="C478">
            <v>0</v>
          </cell>
          <cell r="D478">
            <v>0</v>
          </cell>
          <cell r="E478" t="str">
            <v>ｍ</v>
          </cell>
          <cell r="F478">
            <v>4860</v>
          </cell>
          <cell r="G478">
            <v>1790</v>
          </cell>
          <cell r="H478" t="str">
            <v>D16-1</v>
          </cell>
          <cell r="I478" t="str">
            <v/>
          </cell>
          <cell r="J478">
            <v>0</v>
          </cell>
          <cell r="K478" t="str">
            <v/>
          </cell>
          <cell r="L478">
            <v>0</v>
          </cell>
        </row>
        <row r="479">
          <cell r="A479" t="str">
            <v>D16-2</v>
          </cell>
          <cell r="B479" t="str">
            <v>盛土工-2</v>
          </cell>
          <cell r="C479" t="str">
            <v>路体・築堤　土砂運搬0.3km</v>
          </cell>
          <cell r="D479" t="str">
            <v>21t級　排出ガス対策型</v>
          </cell>
          <cell r="E479" t="str">
            <v>ｍ3</v>
          </cell>
          <cell r="F479">
            <v>627</v>
          </cell>
          <cell r="G479">
            <v>0</v>
          </cell>
          <cell r="H479" t="str">
            <v>D16-2</v>
          </cell>
          <cell r="I479" t="str">
            <v/>
          </cell>
          <cell r="J479">
            <v>0</v>
          </cell>
          <cell r="K479" t="str">
            <v/>
          </cell>
          <cell r="L479">
            <v>0</v>
          </cell>
        </row>
        <row r="480">
          <cell r="A480" t="str">
            <v>D16-3</v>
          </cell>
          <cell r="B480" t="str">
            <v>盛土工-3</v>
          </cell>
          <cell r="C480" t="str">
            <v>路体・築堤　土砂運搬3.0km</v>
          </cell>
          <cell r="D480" t="str">
            <v>21t級　排出ガス対策型</v>
          </cell>
          <cell r="E480" t="str">
            <v>ｍ3</v>
          </cell>
          <cell r="F480">
            <v>8322828</v>
          </cell>
          <cell r="G480">
            <v>5364155</v>
          </cell>
          <cell r="H480" t="str">
            <v>D16-3</v>
          </cell>
          <cell r="I480" t="str">
            <v/>
          </cell>
          <cell r="J480">
            <v>0</v>
          </cell>
          <cell r="K480" t="str">
            <v/>
          </cell>
          <cell r="L480">
            <v>0</v>
          </cell>
        </row>
        <row r="481">
          <cell r="A481" t="str">
            <v>D16-4</v>
          </cell>
          <cell r="B481" t="str">
            <v>2CT8°-4C配線工</v>
          </cell>
          <cell r="C481" t="str">
            <v>（地中管内配線）</v>
          </cell>
          <cell r="D481">
            <v>0</v>
          </cell>
          <cell r="E481" t="str">
            <v>ｍ</v>
          </cell>
          <cell r="F481" t="e">
            <v>#N/A</v>
          </cell>
          <cell r="G481" t="e">
            <v>#N/A</v>
          </cell>
          <cell r="H481" t="str">
            <v>D16-4</v>
          </cell>
          <cell r="I481" t="str">
            <v/>
          </cell>
          <cell r="J481">
            <v>0</v>
          </cell>
          <cell r="K481" t="str">
            <v/>
          </cell>
          <cell r="L481">
            <v>0</v>
          </cell>
        </row>
        <row r="482">
          <cell r="A482" t="str">
            <v>D16-5</v>
          </cell>
          <cell r="B482" t="str">
            <v>FEP40布設工</v>
          </cell>
          <cell r="C482">
            <v>0</v>
          </cell>
          <cell r="D482">
            <v>0</v>
          </cell>
          <cell r="E482" t="str">
            <v>ｍ</v>
          </cell>
          <cell r="F482" t="e">
            <v>#N/A</v>
          </cell>
          <cell r="G482" t="e">
            <v>#N/A</v>
          </cell>
          <cell r="H482" t="str">
            <v>D16-5</v>
          </cell>
          <cell r="I482" t="str">
            <v/>
          </cell>
          <cell r="J482">
            <v>0</v>
          </cell>
          <cell r="K482" t="str">
            <v/>
          </cell>
          <cell r="L482">
            <v>0</v>
          </cell>
        </row>
        <row r="483">
          <cell r="A483" t="str">
            <v>D16-6</v>
          </cell>
          <cell r="B483" t="str">
            <v>強化プラスチック複合管布設工</v>
          </cell>
          <cell r="C483" t="str">
            <v>φ600</v>
          </cell>
          <cell r="D483">
            <v>0</v>
          </cell>
          <cell r="E483" t="str">
            <v>ｍ</v>
          </cell>
          <cell r="F483">
            <v>2895</v>
          </cell>
          <cell r="G483">
            <v>0</v>
          </cell>
          <cell r="H483" t="str">
            <v>D16-6</v>
          </cell>
          <cell r="I483" t="str">
            <v/>
          </cell>
          <cell r="J483">
            <v>0</v>
          </cell>
          <cell r="K483" t="str">
            <v/>
          </cell>
          <cell r="L483">
            <v>0</v>
          </cell>
        </row>
        <row r="484">
          <cell r="A484" t="str">
            <v>D16-7</v>
          </cell>
          <cell r="B484" t="str">
            <v>建込み簡易土留工</v>
          </cell>
          <cell r="C484" t="str">
            <v>建込み工　H=4.0ｍ</v>
          </cell>
          <cell r="D484">
            <v>0</v>
          </cell>
          <cell r="E484" t="str">
            <v>ｍ</v>
          </cell>
          <cell r="F484">
            <v>6218</v>
          </cell>
          <cell r="G484">
            <v>0</v>
          </cell>
          <cell r="H484" t="str">
            <v>D16-7</v>
          </cell>
          <cell r="I484" t="str">
            <v/>
          </cell>
          <cell r="J484">
            <v>0</v>
          </cell>
          <cell r="K484" t="str">
            <v/>
          </cell>
          <cell r="L484">
            <v>0</v>
          </cell>
        </row>
        <row r="485">
          <cell r="A485" t="str">
            <v>D16-8</v>
          </cell>
          <cell r="B485" t="str">
            <v>建込み簡易土留工</v>
          </cell>
          <cell r="C485" t="str">
            <v>引抜き工　H=4.0ｍ</v>
          </cell>
          <cell r="D485">
            <v>0</v>
          </cell>
          <cell r="E485" t="str">
            <v>ｍ</v>
          </cell>
          <cell r="F485">
            <v>2959</v>
          </cell>
          <cell r="G485">
            <v>0</v>
          </cell>
          <cell r="H485" t="str">
            <v>D16-8</v>
          </cell>
          <cell r="I485" t="str">
            <v/>
          </cell>
          <cell r="J485">
            <v>0</v>
          </cell>
          <cell r="K485" t="str">
            <v/>
          </cell>
          <cell r="L485">
            <v>0</v>
          </cell>
        </row>
        <row r="486">
          <cell r="A486" t="str">
            <v>D16-9</v>
          </cell>
          <cell r="B486" t="str">
            <v>境界杭設置工</v>
          </cell>
          <cell r="C486" t="str">
            <v>根固め無し</v>
          </cell>
          <cell r="D486">
            <v>0</v>
          </cell>
          <cell r="E486" t="str">
            <v>本</v>
          </cell>
          <cell r="F486">
            <v>2295</v>
          </cell>
          <cell r="G486">
            <v>1280</v>
          </cell>
          <cell r="H486" t="str">
            <v>D16-9</v>
          </cell>
          <cell r="I486" t="str">
            <v/>
          </cell>
          <cell r="J486">
            <v>0</v>
          </cell>
          <cell r="K486" t="str">
            <v/>
          </cell>
          <cell r="L486">
            <v>0</v>
          </cell>
        </row>
        <row r="487">
          <cell r="A487" t="str">
            <v>D16-10</v>
          </cell>
          <cell r="B487" t="str">
            <v>暗渠排水管据付工</v>
          </cell>
          <cell r="C487" t="str">
            <v>高密度ポリエチレン管φ600mm</v>
          </cell>
          <cell r="D487" t="str">
            <v>波状管及び網状管450～600</v>
          </cell>
          <cell r="E487" t="str">
            <v>ｍ</v>
          </cell>
          <cell r="F487" t="e">
            <v>#N/A</v>
          </cell>
          <cell r="G487" t="e">
            <v>#N/A</v>
          </cell>
          <cell r="H487" t="str">
            <v>D16-10</v>
          </cell>
          <cell r="I487" t="str">
            <v/>
          </cell>
          <cell r="J487">
            <v>0</v>
          </cell>
          <cell r="K487" t="str">
            <v/>
          </cell>
          <cell r="L487">
            <v>0</v>
          </cell>
        </row>
        <row r="488">
          <cell r="A488" t="str">
            <v>D16-11</v>
          </cell>
          <cell r="B488" t="str">
            <v>集水桝据付工</v>
          </cell>
          <cell r="C488" t="str">
            <v>400kgを超え800kg以下</v>
          </cell>
          <cell r="D488">
            <v>0</v>
          </cell>
          <cell r="E488" t="str">
            <v>基</v>
          </cell>
          <cell r="F488">
            <v>4919</v>
          </cell>
          <cell r="G488">
            <v>0</v>
          </cell>
          <cell r="H488" t="str">
            <v>D16-11</v>
          </cell>
          <cell r="I488" t="str">
            <v/>
          </cell>
          <cell r="J488">
            <v>0</v>
          </cell>
          <cell r="K488" t="str">
            <v/>
          </cell>
          <cell r="L488">
            <v>0</v>
          </cell>
        </row>
        <row r="489">
          <cell r="A489" t="str">
            <v>D16-12</v>
          </cell>
          <cell r="B489" t="str">
            <v>足場工</v>
          </cell>
          <cell r="C489" t="str">
            <v>単管傾斜足場</v>
          </cell>
          <cell r="D489">
            <v>0</v>
          </cell>
          <cell r="E489" t="str">
            <v>掛ｍ2</v>
          </cell>
          <cell r="F489">
            <v>1805</v>
          </cell>
          <cell r="G489">
            <v>0</v>
          </cell>
          <cell r="H489" t="str">
            <v>D16-12</v>
          </cell>
          <cell r="I489" t="str">
            <v/>
          </cell>
          <cell r="J489">
            <v>0</v>
          </cell>
          <cell r="K489" t="str">
            <v/>
          </cell>
          <cell r="L489">
            <v>0</v>
          </cell>
        </row>
        <row r="490">
          <cell r="A490" t="str">
            <v>D16-13</v>
          </cell>
          <cell r="B490" t="str">
            <v>下層路盤工</v>
          </cell>
          <cell r="C490" t="str">
            <v>路盤工（車道）</v>
          </cell>
          <cell r="D490" t="str">
            <v>路盤厚10cm</v>
          </cell>
          <cell r="E490" t="str">
            <v>ｍ2</v>
          </cell>
          <cell r="F490">
            <v>457</v>
          </cell>
          <cell r="G490">
            <v>0</v>
          </cell>
          <cell r="H490" t="str">
            <v>D16-13</v>
          </cell>
          <cell r="I490" t="str">
            <v/>
          </cell>
          <cell r="J490">
            <v>0</v>
          </cell>
          <cell r="K490" t="str">
            <v/>
          </cell>
          <cell r="L490">
            <v>0</v>
          </cell>
        </row>
        <row r="491">
          <cell r="A491" t="str">
            <v>D17-1</v>
          </cell>
          <cell r="B491">
            <v>55</v>
          </cell>
          <cell r="C491" t="str">
            <v>横断側溝工</v>
          </cell>
          <cell r="D491" t="str">
            <v>300×300</v>
          </cell>
          <cell r="E491">
            <v>0</v>
          </cell>
          <cell r="F491" t="str">
            <v>ｍ</v>
          </cell>
          <cell r="G491">
            <v>31301</v>
          </cell>
          <cell r="H491">
            <v>15700</v>
          </cell>
          <cell r="I491" t="str">
            <v>D17-1</v>
          </cell>
          <cell r="J491" t="str">
            <v xml:space="preserve"> 第55号単価表</v>
          </cell>
          <cell r="K491">
            <v>0</v>
          </cell>
          <cell r="L491">
            <v>0</v>
          </cell>
        </row>
        <row r="492">
          <cell r="A492" t="str">
            <v>D17-2</v>
          </cell>
          <cell r="B492">
            <v>56</v>
          </cell>
          <cell r="C492" t="str">
            <v>ＶＰφ200布設工</v>
          </cell>
          <cell r="D492" t="str">
            <v>露出</v>
          </cell>
          <cell r="E492">
            <v>0</v>
          </cell>
          <cell r="F492" t="str">
            <v>ｍ</v>
          </cell>
          <cell r="G492">
            <v>4460</v>
          </cell>
          <cell r="H492">
            <v>2750</v>
          </cell>
          <cell r="I492" t="str">
            <v>D17-2</v>
          </cell>
          <cell r="J492" t="str">
            <v xml:space="preserve"> 第56号単価表</v>
          </cell>
          <cell r="K492">
            <v>0</v>
          </cell>
          <cell r="L492">
            <v>0</v>
          </cell>
        </row>
        <row r="493">
          <cell r="A493" t="str">
            <v>D17-3</v>
          </cell>
          <cell r="B493">
            <v>57</v>
          </cell>
          <cell r="C493" t="str">
            <v>ＰＵ-300布設工</v>
          </cell>
          <cell r="D493" t="str">
            <v>外周道路側溝</v>
          </cell>
          <cell r="E493">
            <v>0</v>
          </cell>
          <cell r="F493" t="str">
            <v>ｍ</v>
          </cell>
          <cell r="G493">
            <v>6013</v>
          </cell>
          <cell r="H493">
            <v>2830</v>
          </cell>
          <cell r="I493" t="str">
            <v>D17-3</v>
          </cell>
          <cell r="J493" t="str">
            <v xml:space="preserve"> 第57号単価表</v>
          </cell>
          <cell r="K493">
            <v>0</v>
          </cell>
          <cell r="L493">
            <v>0</v>
          </cell>
        </row>
        <row r="494">
          <cell r="A494" t="str">
            <v>D17-4</v>
          </cell>
          <cell r="B494">
            <v>58</v>
          </cell>
          <cell r="C494" t="str">
            <v>ＰＵ-300布設工</v>
          </cell>
          <cell r="D494" t="str">
            <v>選別ヤード側溝</v>
          </cell>
          <cell r="E494">
            <v>0</v>
          </cell>
          <cell r="F494" t="str">
            <v>ｍ</v>
          </cell>
          <cell r="G494">
            <v>5830</v>
          </cell>
          <cell r="H494">
            <v>2830</v>
          </cell>
          <cell r="I494" t="str">
            <v>D17-4</v>
          </cell>
          <cell r="J494" t="str">
            <v xml:space="preserve"> 第58号単価表</v>
          </cell>
          <cell r="K494">
            <v>0</v>
          </cell>
          <cell r="L494">
            <v>0</v>
          </cell>
        </row>
        <row r="495">
          <cell r="A495" t="str">
            <v>D17-5</v>
          </cell>
          <cell r="B495">
            <v>59</v>
          </cell>
          <cell r="C495" t="str">
            <v>ＶＰφ300布設工</v>
          </cell>
          <cell r="D495">
            <v>0</v>
          </cell>
          <cell r="E495">
            <v>0</v>
          </cell>
          <cell r="F495" t="str">
            <v>ｍ</v>
          </cell>
          <cell r="G495">
            <v>8050</v>
          </cell>
          <cell r="H495">
            <v>5650</v>
          </cell>
          <cell r="I495" t="str">
            <v>D17-5</v>
          </cell>
          <cell r="J495" t="str">
            <v xml:space="preserve"> 第59号単価表</v>
          </cell>
          <cell r="K495">
            <v>0</v>
          </cell>
          <cell r="L495">
            <v>0</v>
          </cell>
        </row>
        <row r="496">
          <cell r="A496" t="str">
            <v>D17-6</v>
          </cell>
          <cell r="B496" t="str">
            <v>Ｕ-800</v>
          </cell>
          <cell r="C496">
            <v>0</v>
          </cell>
          <cell r="D496">
            <v>0</v>
          </cell>
          <cell r="E496" t="str">
            <v>ｍ</v>
          </cell>
          <cell r="F496">
            <v>7505105</v>
          </cell>
          <cell r="G496">
            <v>4837439</v>
          </cell>
          <cell r="H496" t="str">
            <v>D17-6</v>
          </cell>
          <cell r="I496" t="str">
            <v/>
          </cell>
          <cell r="J496">
            <v>0</v>
          </cell>
          <cell r="K496" t="str">
            <v/>
          </cell>
          <cell r="L496">
            <v>0</v>
          </cell>
        </row>
        <row r="497">
          <cell r="A497" t="str">
            <v>D17-7</v>
          </cell>
          <cell r="B497">
            <v>60</v>
          </cell>
          <cell r="C497" t="str">
            <v>ＢＦ-600布設工</v>
          </cell>
          <cell r="D497">
            <v>0</v>
          </cell>
          <cell r="E497">
            <v>0</v>
          </cell>
          <cell r="F497" t="str">
            <v>ｍ</v>
          </cell>
          <cell r="G497">
            <v>6178</v>
          </cell>
          <cell r="H497">
            <v>1480</v>
          </cell>
          <cell r="I497" t="str">
            <v>D17-7</v>
          </cell>
          <cell r="J497" t="str">
            <v xml:space="preserve"> 第60号単価表</v>
          </cell>
          <cell r="K497">
            <v>0</v>
          </cell>
          <cell r="L497">
            <v>0</v>
          </cell>
        </row>
        <row r="498">
          <cell r="A498" t="str">
            <v>D17-8</v>
          </cell>
          <cell r="B498">
            <v>61</v>
          </cell>
          <cell r="C498" t="str">
            <v>地下水集排水管</v>
          </cell>
          <cell r="D498" t="str">
            <v>φ150有孔管</v>
          </cell>
          <cell r="E498">
            <v>0</v>
          </cell>
          <cell r="F498" t="str">
            <v>ｍ</v>
          </cell>
          <cell r="G498">
            <v>2578</v>
          </cell>
          <cell r="H498">
            <v>919</v>
          </cell>
          <cell r="I498" t="str">
            <v>D17-8</v>
          </cell>
          <cell r="J498" t="str">
            <v xml:space="preserve"> 第61号単価表</v>
          </cell>
          <cell r="K498">
            <v>0</v>
          </cell>
          <cell r="L498">
            <v>0</v>
          </cell>
        </row>
        <row r="499">
          <cell r="A499" t="str">
            <v>D17-9</v>
          </cell>
          <cell r="B499">
            <v>62</v>
          </cell>
          <cell r="C499" t="str">
            <v>ポリエチレン管φ350布設工</v>
          </cell>
          <cell r="D499" t="str">
            <v>φ350無孔管</v>
          </cell>
          <cell r="E499">
            <v>0</v>
          </cell>
          <cell r="F499" t="str">
            <v>ｍ</v>
          </cell>
          <cell r="G499">
            <v>7020</v>
          </cell>
          <cell r="H499">
            <v>3630</v>
          </cell>
          <cell r="I499" t="str">
            <v>D17-9</v>
          </cell>
          <cell r="J499" t="str">
            <v xml:space="preserve"> 第62号単価表</v>
          </cell>
          <cell r="K499">
            <v>0</v>
          </cell>
          <cell r="L499">
            <v>0</v>
          </cell>
        </row>
        <row r="500">
          <cell r="A500" t="str">
            <v>D17-10</v>
          </cell>
          <cell r="B500" t="str">
            <v>竪型ガス抜き工-1</v>
          </cell>
          <cell r="C500">
            <v>0</v>
          </cell>
          <cell r="D500">
            <v>0</v>
          </cell>
          <cell r="E500" t="str">
            <v>箇所</v>
          </cell>
          <cell r="F500">
            <v>144808</v>
          </cell>
          <cell r="G500">
            <v>46192</v>
          </cell>
          <cell r="H500" t="str">
            <v>D17-10</v>
          </cell>
          <cell r="I500" t="str">
            <v/>
          </cell>
          <cell r="J500">
            <v>0</v>
          </cell>
          <cell r="K500" t="str">
            <v/>
          </cell>
          <cell r="L500">
            <v>0</v>
          </cell>
        </row>
        <row r="501">
          <cell r="A501" t="str">
            <v>D17-11</v>
          </cell>
          <cell r="B501">
            <v>63</v>
          </cell>
          <cell r="C501" t="str">
            <v>ポリエチレン管φ200布設工</v>
          </cell>
          <cell r="D501" t="str">
            <v>露出</v>
          </cell>
          <cell r="E501">
            <v>0</v>
          </cell>
          <cell r="F501" t="str">
            <v>ｍ</v>
          </cell>
          <cell r="G501">
            <v>2950</v>
          </cell>
          <cell r="H501">
            <v>1430</v>
          </cell>
          <cell r="I501" t="str">
            <v>D17-11</v>
          </cell>
          <cell r="J501" t="str">
            <v xml:space="preserve"> 第63号単価表</v>
          </cell>
          <cell r="K501">
            <v>0</v>
          </cell>
          <cell r="L501">
            <v>0</v>
          </cell>
        </row>
        <row r="502">
          <cell r="A502" t="str">
            <v>D17-12</v>
          </cell>
          <cell r="B502">
            <v>64</v>
          </cell>
          <cell r="C502" t="str">
            <v>ポリエチレン管φ200布設工</v>
          </cell>
          <cell r="D502" t="str">
            <v>地中埋設</v>
          </cell>
          <cell r="E502">
            <v>0</v>
          </cell>
          <cell r="F502" t="str">
            <v>ｍ</v>
          </cell>
          <cell r="G502">
            <v>3840</v>
          </cell>
          <cell r="H502">
            <v>1430</v>
          </cell>
          <cell r="I502" t="str">
            <v>D17-12</v>
          </cell>
          <cell r="J502" t="str">
            <v xml:space="preserve"> 第64号単価表</v>
          </cell>
          <cell r="K502">
            <v>0</v>
          </cell>
          <cell r="L502">
            <v>0</v>
          </cell>
        </row>
        <row r="503">
          <cell r="A503" t="str">
            <v>D17-13</v>
          </cell>
          <cell r="B503" t="str">
            <v>管路布設工</v>
          </cell>
          <cell r="C503" t="str">
            <v>ポリエチレン管φ200</v>
          </cell>
          <cell r="D503">
            <v>0</v>
          </cell>
          <cell r="E503" t="str">
            <v>ｍ</v>
          </cell>
          <cell r="F503">
            <v>1520</v>
          </cell>
          <cell r="G503">
            <v>0</v>
          </cell>
          <cell r="H503" t="str">
            <v>D17-13</v>
          </cell>
          <cell r="I503" t="str">
            <v/>
          </cell>
          <cell r="J503">
            <v>0</v>
          </cell>
          <cell r="K503" t="str">
            <v/>
          </cell>
          <cell r="L503">
            <v>0</v>
          </cell>
        </row>
        <row r="504">
          <cell r="A504" t="str">
            <v>D17-14</v>
          </cell>
          <cell r="B504">
            <v>65</v>
          </cell>
          <cell r="C504" t="str">
            <v>ＶＰφ200布設工</v>
          </cell>
          <cell r="D504" t="str">
            <v>地中埋設</v>
          </cell>
          <cell r="E504">
            <v>0</v>
          </cell>
          <cell r="F504" t="str">
            <v>ｍ</v>
          </cell>
          <cell r="G504">
            <v>8163</v>
          </cell>
          <cell r="H504">
            <v>2750</v>
          </cell>
          <cell r="I504" t="str">
            <v>D17-14</v>
          </cell>
          <cell r="J504" t="str">
            <v xml:space="preserve"> 第65号単価表</v>
          </cell>
          <cell r="K504">
            <v>0</v>
          </cell>
          <cell r="L504">
            <v>0</v>
          </cell>
        </row>
        <row r="505">
          <cell r="A505" t="str">
            <v>D17-15</v>
          </cell>
          <cell r="B505">
            <v>66</v>
          </cell>
          <cell r="C505" t="str">
            <v>ＶＰφ150布設工</v>
          </cell>
          <cell r="D505" t="str">
            <v>地中埋設</v>
          </cell>
          <cell r="E505">
            <v>0</v>
          </cell>
          <cell r="F505" t="str">
            <v>ｍ</v>
          </cell>
          <cell r="G505">
            <v>4681</v>
          </cell>
          <cell r="H505">
            <v>1840</v>
          </cell>
          <cell r="I505" t="str">
            <v>D17-15</v>
          </cell>
          <cell r="J505" t="str">
            <v xml:space="preserve"> 第66号単価表</v>
          </cell>
          <cell r="K505" t="str">
            <v>ポリエチレン管φ200</v>
          </cell>
          <cell r="L505" t="str">
            <v>ポリエチレン管φ200</v>
          </cell>
        </row>
        <row r="506">
          <cell r="A506" t="str">
            <v>D17-16</v>
          </cell>
          <cell r="B506" t="str">
            <v>管路敷設工</v>
          </cell>
          <cell r="C506">
            <v>0</v>
          </cell>
          <cell r="D506">
            <v>0</v>
          </cell>
          <cell r="E506" t="str">
            <v>ｍ</v>
          </cell>
          <cell r="F506">
            <v>1520</v>
          </cell>
          <cell r="G506">
            <v>0</v>
          </cell>
          <cell r="H506" t="str">
            <v>D17-16</v>
          </cell>
          <cell r="I506" t="str">
            <v/>
          </cell>
          <cell r="J506">
            <v>0</v>
          </cell>
          <cell r="K506" t="str">
            <v/>
          </cell>
          <cell r="L506">
            <v>0</v>
          </cell>
        </row>
        <row r="507">
          <cell r="A507" t="str">
            <v>D18-1</v>
          </cell>
          <cell r="B507">
            <v>67</v>
          </cell>
          <cell r="C507" t="str">
            <v>1型集水桝工</v>
          </cell>
          <cell r="D507" t="str">
            <v>500×500×400</v>
          </cell>
          <cell r="E507">
            <v>0</v>
          </cell>
          <cell r="F507" t="str">
            <v>箇所</v>
          </cell>
          <cell r="G507">
            <v>22660</v>
          </cell>
          <cell r="H507">
            <v>0</v>
          </cell>
          <cell r="I507" t="str">
            <v>D18-1</v>
          </cell>
          <cell r="J507" t="str">
            <v xml:space="preserve"> 第67号単価表</v>
          </cell>
          <cell r="K507">
            <v>0</v>
          </cell>
          <cell r="L507">
            <v>0</v>
          </cell>
        </row>
        <row r="508">
          <cell r="A508" t="str">
            <v>D18-2</v>
          </cell>
          <cell r="B508">
            <v>68</v>
          </cell>
          <cell r="C508" t="str">
            <v>2号集水桝工</v>
          </cell>
          <cell r="D508" t="str">
            <v>500×500×500</v>
          </cell>
          <cell r="E508">
            <v>0</v>
          </cell>
          <cell r="F508" t="str">
            <v>箇所</v>
          </cell>
          <cell r="G508">
            <v>26529</v>
          </cell>
          <cell r="H508">
            <v>0</v>
          </cell>
          <cell r="I508" t="str">
            <v>D18-2</v>
          </cell>
          <cell r="J508" t="str">
            <v xml:space="preserve"> 第68号単価表</v>
          </cell>
          <cell r="K508">
            <v>0</v>
          </cell>
          <cell r="L508">
            <v>0</v>
          </cell>
        </row>
        <row r="509">
          <cell r="A509" t="str">
            <v>D18-3</v>
          </cell>
          <cell r="B509">
            <v>69</v>
          </cell>
          <cell r="C509" t="str">
            <v>3号集水桝工</v>
          </cell>
          <cell r="D509" t="str">
            <v>800×800×600</v>
          </cell>
          <cell r="E509">
            <v>0</v>
          </cell>
          <cell r="F509" t="str">
            <v>箇所</v>
          </cell>
          <cell r="G509">
            <v>44654</v>
          </cell>
          <cell r="H509">
            <v>0</v>
          </cell>
          <cell r="I509" t="str">
            <v>D18-3</v>
          </cell>
          <cell r="J509" t="str">
            <v xml:space="preserve"> 第69号単価表</v>
          </cell>
          <cell r="K509">
            <v>0</v>
          </cell>
          <cell r="L509">
            <v>0</v>
          </cell>
        </row>
        <row r="510">
          <cell r="A510" t="str">
            <v>D18-4</v>
          </cell>
          <cell r="B510">
            <v>70</v>
          </cell>
          <cell r="C510" t="str">
            <v>4号集水桝工</v>
          </cell>
          <cell r="D510" t="str">
            <v>1000×1000×500</v>
          </cell>
          <cell r="E510">
            <v>0</v>
          </cell>
          <cell r="F510" t="str">
            <v>箇所</v>
          </cell>
          <cell r="G510">
            <v>169438</v>
          </cell>
          <cell r="H510">
            <v>119680</v>
          </cell>
          <cell r="I510" t="str">
            <v>D18-4</v>
          </cell>
          <cell r="J510" t="str">
            <v xml:space="preserve"> 第70号単価表</v>
          </cell>
          <cell r="K510">
            <v>0</v>
          </cell>
          <cell r="L510">
            <v>0</v>
          </cell>
        </row>
        <row r="511">
          <cell r="A511" t="str">
            <v>D18-6</v>
          </cell>
          <cell r="B511" t="str">
            <v>5号集水桝工</v>
          </cell>
          <cell r="C511" t="str">
            <v>1200×1200×2900</v>
          </cell>
          <cell r="D511">
            <v>0</v>
          </cell>
          <cell r="E511" t="str">
            <v>箇所</v>
          </cell>
          <cell r="F511" t="e">
            <v>#N/A</v>
          </cell>
          <cell r="G511" t="e">
            <v>#N/A</v>
          </cell>
          <cell r="H511" t="str">
            <v>D18-6</v>
          </cell>
          <cell r="I511" t="str">
            <v/>
          </cell>
          <cell r="J511">
            <v>0</v>
          </cell>
          <cell r="K511" t="str">
            <v/>
          </cell>
          <cell r="L511">
            <v>0</v>
          </cell>
        </row>
        <row r="512">
          <cell r="A512" t="str">
            <v>D18-7</v>
          </cell>
          <cell r="B512" t="str">
            <v>管理通路水平部</v>
          </cell>
          <cell r="C512">
            <v>0</v>
          </cell>
          <cell r="D512">
            <v>0</v>
          </cell>
          <cell r="E512" t="str">
            <v>ｍ</v>
          </cell>
          <cell r="F512">
            <v>5718</v>
          </cell>
          <cell r="G512">
            <v>0</v>
          </cell>
          <cell r="H512" t="str">
            <v>D18-7</v>
          </cell>
          <cell r="I512" t="str">
            <v/>
          </cell>
          <cell r="J512">
            <v>0</v>
          </cell>
          <cell r="K512" t="str">
            <v/>
          </cell>
          <cell r="L512">
            <v>0</v>
          </cell>
        </row>
        <row r="513">
          <cell r="A513" t="str">
            <v>D18-8</v>
          </cell>
          <cell r="B513" t="str">
            <v>管理通路階段部</v>
          </cell>
          <cell r="C513">
            <v>0</v>
          </cell>
          <cell r="D513">
            <v>0</v>
          </cell>
          <cell r="E513" t="str">
            <v>ｍ</v>
          </cell>
          <cell r="F513">
            <v>11239</v>
          </cell>
          <cell r="G513">
            <v>0</v>
          </cell>
          <cell r="H513" t="str">
            <v>D18-8</v>
          </cell>
          <cell r="I513" t="str">
            <v/>
          </cell>
          <cell r="J513">
            <v>0</v>
          </cell>
          <cell r="K513" t="str">
            <v/>
          </cell>
          <cell r="L513">
            <v>0</v>
          </cell>
        </row>
        <row r="514">
          <cell r="A514" t="str">
            <v>D18-9</v>
          </cell>
          <cell r="B514" t="str">
            <v>Ｍ型集水桝工</v>
          </cell>
          <cell r="C514">
            <v>0</v>
          </cell>
          <cell r="D514">
            <v>0</v>
          </cell>
          <cell r="E514" t="str">
            <v>箇所</v>
          </cell>
          <cell r="F514">
            <v>6677177</v>
          </cell>
          <cell r="G514">
            <v>4291324</v>
          </cell>
          <cell r="H514" t="str">
            <v>D18-9</v>
          </cell>
          <cell r="I514" t="str">
            <v/>
          </cell>
          <cell r="J514">
            <v>0</v>
          </cell>
          <cell r="K514" t="str">
            <v/>
          </cell>
          <cell r="L514">
            <v>0</v>
          </cell>
        </row>
        <row r="515">
          <cell r="A515" t="str">
            <v>D18-10</v>
          </cell>
          <cell r="B515" t="str">
            <v>800-1型集水桝工</v>
          </cell>
          <cell r="C515">
            <v>0</v>
          </cell>
          <cell r="D515">
            <v>0</v>
          </cell>
          <cell r="E515" t="str">
            <v>箇所</v>
          </cell>
          <cell r="F515">
            <v>15035741</v>
          </cell>
          <cell r="G515">
            <v>9659739</v>
          </cell>
          <cell r="H515" t="str">
            <v>D18-10</v>
          </cell>
          <cell r="I515" t="str">
            <v/>
          </cell>
          <cell r="J515">
            <v>0</v>
          </cell>
          <cell r="K515" t="str">
            <v/>
          </cell>
          <cell r="L515">
            <v>0</v>
          </cell>
        </row>
        <row r="516">
          <cell r="A516" t="str">
            <v>D18-11</v>
          </cell>
          <cell r="B516" t="str">
            <v>600型集水桝工</v>
          </cell>
          <cell r="C516">
            <v>0</v>
          </cell>
          <cell r="D516">
            <v>0</v>
          </cell>
          <cell r="E516" t="str">
            <v>箇所</v>
          </cell>
          <cell r="F516">
            <v>10846536</v>
          </cell>
          <cell r="G516">
            <v>6973401</v>
          </cell>
          <cell r="H516" t="str">
            <v>D18-11</v>
          </cell>
          <cell r="I516" t="str">
            <v/>
          </cell>
          <cell r="J516">
            <v>0</v>
          </cell>
          <cell r="K516" t="str">
            <v/>
          </cell>
          <cell r="L516">
            <v>0</v>
          </cell>
        </row>
        <row r="517">
          <cell r="A517" t="str">
            <v>D18-12</v>
          </cell>
          <cell r="B517" t="str">
            <v>800-2型集水桝工</v>
          </cell>
          <cell r="C517">
            <v>0</v>
          </cell>
          <cell r="D517">
            <v>0</v>
          </cell>
          <cell r="E517" t="str">
            <v>箇所</v>
          </cell>
          <cell r="F517">
            <v>15026787</v>
          </cell>
          <cell r="G517">
            <v>9655479</v>
          </cell>
          <cell r="H517" t="str">
            <v>D18-12</v>
          </cell>
          <cell r="I517" t="str">
            <v/>
          </cell>
          <cell r="J517">
            <v>0</v>
          </cell>
          <cell r="K517" t="str">
            <v/>
          </cell>
          <cell r="L517">
            <v>0</v>
          </cell>
        </row>
        <row r="518">
          <cell r="A518" t="str">
            <v>D18-13</v>
          </cell>
          <cell r="B518" t="str">
            <v>800-3型集水桝工</v>
          </cell>
          <cell r="C518">
            <v>0</v>
          </cell>
          <cell r="D518">
            <v>0</v>
          </cell>
          <cell r="E518" t="str">
            <v>箇所</v>
          </cell>
          <cell r="F518">
            <v>32560971</v>
          </cell>
          <cell r="G518">
            <v>20920204</v>
          </cell>
          <cell r="H518" t="str">
            <v>D18-13</v>
          </cell>
          <cell r="I518" t="str">
            <v/>
          </cell>
          <cell r="J518">
            <v>0</v>
          </cell>
          <cell r="K518" t="str">
            <v/>
          </cell>
          <cell r="L518">
            <v>0</v>
          </cell>
        </row>
        <row r="519">
          <cell r="A519" t="str">
            <v>D18-14</v>
          </cell>
          <cell r="B519" t="str">
            <v>1000型集水桝工</v>
          </cell>
          <cell r="C519">
            <v>0</v>
          </cell>
          <cell r="D519">
            <v>0</v>
          </cell>
          <cell r="E519" t="str">
            <v>箇所</v>
          </cell>
          <cell r="F519">
            <v>21705293</v>
          </cell>
          <cell r="G519">
            <v>13951063</v>
          </cell>
          <cell r="H519" t="str">
            <v>D18-14</v>
          </cell>
          <cell r="I519" t="str">
            <v/>
          </cell>
          <cell r="J519">
            <v>0</v>
          </cell>
          <cell r="K519" t="str">
            <v/>
          </cell>
          <cell r="L519">
            <v>0</v>
          </cell>
        </row>
        <row r="520">
          <cell r="A520" t="str">
            <v>D18-15</v>
          </cell>
          <cell r="B520" t="str">
            <v>1500型集水桝工</v>
          </cell>
          <cell r="C520">
            <v>0</v>
          </cell>
          <cell r="D520">
            <v>0</v>
          </cell>
          <cell r="E520" t="str">
            <v>箇所</v>
          </cell>
          <cell r="F520">
            <v>45070825</v>
          </cell>
          <cell r="G520">
            <v>28970697</v>
          </cell>
          <cell r="H520" t="str">
            <v>D18-15</v>
          </cell>
          <cell r="I520" t="str">
            <v/>
          </cell>
          <cell r="J520">
            <v>0</v>
          </cell>
          <cell r="K520" t="str">
            <v/>
          </cell>
          <cell r="L520">
            <v>0</v>
          </cell>
        </row>
        <row r="521">
          <cell r="A521" t="str">
            <v>D18-16</v>
          </cell>
          <cell r="B521" t="str">
            <v>400型集水桝工</v>
          </cell>
          <cell r="C521">
            <v>0</v>
          </cell>
          <cell r="D521">
            <v>0</v>
          </cell>
          <cell r="E521" t="str">
            <v>箇所</v>
          </cell>
          <cell r="F521">
            <v>6673821</v>
          </cell>
          <cell r="G521">
            <v>4291324</v>
          </cell>
          <cell r="H521" t="str">
            <v>D18-16</v>
          </cell>
          <cell r="I521" t="str">
            <v/>
          </cell>
          <cell r="J521">
            <v>0</v>
          </cell>
          <cell r="K521" t="str">
            <v/>
          </cell>
          <cell r="L521">
            <v>0</v>
          </cell>
        </row>
        <row r="522">
          <cell r="A522" t="str">
            <v>D18-17</v>
          </cell>
          <cell r="B522" t="str">
            <v>500-1型集水桝工</v>
          </cell>
          <cell r="C522">
            <v>0</v>
          </cell>
          <cell r="D522">
            <v>0</v>
          </cell>
          <cell r="E522" t="str">
            <v>箇所</v>
          </cell>
          <cell r="F522">
            <v>9176346</v>
          </cell>
          <cell r="G522">
            <v>5900570</v>
          </cell>
          <cell r="H522" t="str">
            <v>D18-17</v>
          </cell>
          <cell r="I522" t="str">
            <v/>
          </cell>
          <cell r="J522">
            <v>0</v>
          </cell>
          <cell r="K522" t="str">
            <v/>
          </cell>
          <cell r="L522">
            <v>0</v>
          </cell>
        </row>
        <row r="523">
          <cell r="A523" t="str">
            <v>D18-18</v>
          </cell>
          <cell r="B523" t="str">
            <v>500-2型集水桝工</v>
          </cell>
          <cell r="C523">
            <v>0</v>
          </cell>
          <cell r="D523">
            <v>0</v>
          </cell>
          <cell r="E523" t="str">
            <v>箇所</v>
          </cell>
          <cell r="F523">
            <v>9182978</v>
          </cell>
          <cell r="G523">
            <v>5900570</v>
          </cell>
          <cell r="H523" t="str">
            <v>D18-18</v>
          </cell>
          <cell r="I523" t="str">
            <v/>
          </cell>
          <cell r="J523">
            <v>0</v>
          </cell>
          <cell r="K523" t="str">
            <v/>
          </cell>
          <cell r="L523">
            <v>0</v>
          </cell>
        </row>
        <row r="524">
          <cell r="A524" t="str">
            <v>D18-19</v>
          </cell>
          <cell r="B524" t="str">
            <v>桝工</v>
          </cell>
          <cell r="C524">
            <v>0</v>
          </cell>
          <cell r="D524">
            <v>0</v>
          </cell>
          <cell r="E524" t="str">
            <v>箇所</v>
          </cell>
          <cell r="F524" t="e">
            <v>#N/A</v>
          </cell>
          <cell r="G524" t="e">
            <v>#N/A</v>
          </cell>
          <cell r="H524" t="str">
            <v>D18-19</v>
          </cell>
          <cell r="I524" t="str">
            <v/>
          </cell>
          <cell r="J524">
            <v>0</v>
          </cell>
          <cell r="K524" t="str">
            <v/>
          </cell>
          <cell r="L524">
            <v>0</v>
          </cell>
        </row>
        <row r="525">
          <cell r="A525" t="str">
            <v>D19-1</v>
          </cell>
          <cell r="B525" t="str">
            <v>自動洗浄機設置工</v>
          </cell>
          <cell r="C525">
            <v>0</v>
          </cell>
          <cell r="D525">
            <v>0</v>
          </cell>
          <cell r="E525" t="str">
            <v>式</v>
          </cell>
          <cell r="F525">
            <v>0</v>
          </cell>
          <cell r="G525">
            <v>0</v>
          </cell>
          <cell r="H525" t="str">
            <v>D19-1</v>
          </cell>
          <cell r="I525" t="str">
            <v/>
          </cell>
          <cell r="J525">
            <v>0</v>
          </cell>
          <cell r="K525" t="str">
            <v/>
          </cell>
          <cell r="L525">
            <v>0</v>
          </cell>
        </row>
        <row r="526">
          <cell r="A526" t="str">
            <v>D19-2</v>
          </cell>
          <cell r="B526" t="str">
            <v>洗車場（洗場）</v>
          </cell>
          <cell r="C526">
            <v>0</v>
          </cell>
          <cell r="D526">
            <v>0</v>
          </cell>
          <cell r="E526" t="str">
            <v>式</v>
          </cell>
          <cell r="F526">
            <v>294578</v>
          </cell>
          <cell r="G526">
            <v>0</v>
          </cell>
          <cell r="H526" t="str">
            <v>D19-2</v>
          </cell>
          <cell r="I526" t="str">
            <v/>
          </cell>
          <cell r="J526">
            <v>0</v>
          </cell>
          <cell r="K526" t="str">
            <v/>
          </cell>
          <cell r="L526">
            <v>0</v>
          </cell>
        </row>
        <row r="527">
          <cell r="A527" t="str">
            <v>D19-3</v>
          </cell>
          <cell r="B527" t="str">
            <v>空伏工</v>
          </cell>
          <cell r="C527">
            <v>0</v>
          </cell>
          <cell r="D527">
            <v>0</v>
          </cell>
          <cell r="E527" t="str">
            <v>式</v>
          </cell>
          <cell r="F527">
            <v>833602</v>
          </cell>
          <cell r="G527">
            <v>0</v>
          </cell>
          <cell r="H527" t="str">
            <v>D19-3</v>
          </cell>
          <cell r="I527" t="str">
            <v/>
          </cell>
          <cell r="J527">
            <v>0</v>
          </cell>
          <cell r="K527" t="str">
            <v/>
          </cell>
          <cell r="L527">
            <v>0</v>
          </cell>
        </row>
        <row r="528">
          <cell r="A528" t="str">
            <v>D19-4</v>
          </cell>
          <cell r="B528" t="str">
            <v>浸出水集排水管</v>
          </cell>
          <cell r="C528" t="str">
            <v>φ200有孔管</v>
          </cell>
          <cell r="D528">
            <v>0</v>
          </cell>
          <cell r="E528" t="str">
            <v>ｍ</v>
          </cell>
          <cell r="F528">
            <v>2334318</v>
          </cell>
          <cell r="G528">
            <v>1502882</v>
          </cell>
          <cell r="H528" t="str">
            <v>D19-4</v>
          </cell>
          <cell r="I528" t="str">
            <v/>
          </cell>
          <cell r="J528">
            <v>0</v>
          </cell>
          <cell r="K528" t="str">
            <v/>
          </cell>
          <cell r="L528">
            <v>0</v>
          </cell>
        </row>
        <row r="529">
          <cell r="A529" t="str">
            <v>D19-5</v>
          </cell>
          <cell r="B529" t="str">
            <v>暗渠排水管</v>
          </cell>
          <cell r="C529" t="str">
            <v>φ200有孔管</v>
          </cell>
          <cell r="D529">
            <v>0</v>
          </cell>
          <cell r="E529" t="str">
            <v>ｍ</v>
          </cell>
          <cell r="F529">
            <v>2334318</v>
          </cell>
          <cell r="G529">
            <v>1502882</v>
          </cell>
          <cell r="H529" t="str">
            <v>D19-5</v>
          </cell>
          <cell r="I529" t="str">
            <v/>
          </cell>
          <cell r="J529">
            <v>0</v>
          </cell>
          <cell r="K529" t="str">
            <v/>
          </cell>
          <cell r="L529">
            <v>0</v>
          </cell>
        </row>
        <row r="530">
          <cell r="A530" t="str">
            <v>D19-6</v>
          </cell>
          <cell r="B530" t="str">
            <v>ハンドホール工</v>
          </cell>
          <cell r="C530">
            <v>0</v>
          </cell>
          <cell r="D530">
            <v>0</v>
          </cell>
          <cell r="E530" t="str">
            <v>箇所</v>
          </cell>
          <cell r="F530" t="e">
            <v>#N/A</v>
          </cell>
          <cell r="G530" t="e">
            <v>#N/A</v>
          </cell>
          <cell r="H530" t="str">
            <v>D19-6</v>
          </cell>
          <cell r="I530" t="str">
            <v/>
          </cell>
          <cell r="J530">
            <v>0</v>
          </cell>
          <cell r="K530" t="str">
            <v/>
          </cell>
          <cell r="L530">
            <v>0</v>
          </cell>
        </row>
        <row r="531">
          <cell r="A531" t="str">
            <v>D19-7</v>
          </cell>
          <cell r="B531">
            <v>71</v>
          </cell>
          <cell r="C531" t="str">
            <v>ガス抜き管移設工</v>
          </cell>
          <cell r="D531">
            <v>0</v>
          </cell>
          <cell r="E531">
            <v>0</v>
          </cell>
          <cell r="F531" t="str">
            <v>式</v>
          </cell>
          <cell r="G531">
            <v>154880</v>
          </cell>
          <cell r="H531">
            <v>100160</v>
          </cell>
          <cell r="I531" t="str">
            <v>D19-7</v>
          </cell>
          <cell r="J531" t="str">
            <v xml:space="preserve"> 第71号単価表</v>
          </cell>
          <cell r="K531">
            <v>0</v>
          </cell>
          <cell r="L531">
            <v>0</v>
          </cell>
        </row>
        <row r="532">
          <cell r="A532" t="str">
            <v>D19-8</v>
          </cell>
          <cell r="B532">
            <v>72</v>
          </cell>
          <cell r="C532" t="str">
            <v>シート固定工Ａ</v>
          </cell>
          <cell r="D532">
            <v>0</v>
          </cell>
          <cell r="E532">
            <v>0</v>
          </cell>
          <cell r="F532" t="str">
            <v>ｍ</v>
          </cell>
          <cell r="G532">
            <v>15490</v>
          </cell>
          <cell r="H532">
            <v>0</v>
          </cell>
          <cell r="I532" t="str">
            <v>D19-8</v>
          </cell>
          <cell r="J532" t="str">
            <v xml:space="preserve"> 第72号単価表</v>
          </cell>
          <cell r="K532">
            <v>0</v>
          </cell>
          <cell r="L532">
            <v>0</v>
          </cell>
        </row>
        <row r="533">
          <cell r="A533" t="str">
            <v>D19-9</v>
          </cell>
          <cell r="B533">
            <v>73</v>
          </cell>
          <cell r="C533" t="str">
            <v>シート固定工Ｂ</v>
          </cell>
          <cell r="D533">
            <v>0</v>
          </cell>
          <cell r="E533">
            <v>0</v>
          </cell>
          <cell r="F533" t="str">
            <v>ｍ</v>
          </cell>
          <cell r="G533">
            <v>14807</v>
          </cell>
          <cell r="H533">
            <v>0</v>
          </cell>
          <cell r="I533" t="str">
            <v>D19-9</v>
          </cell>
          <cell r="J533" t="str">
            <v xml:space="preserve"> 第73号単価表</v>
          </cell>
          <cell r="K533">
            <v>0</v>
          </cell>
          <cell r="L533">
            <v>0</v>
          </cell>
        </row>
        <row r="534">
          <cell r="A534" t="str">
            <v>D19-10</v>
          </cell>
          <cell r="B534" t="str">
            <v>シート固定工Ｂ-2</v>
          </cell>
          <cell r="C534">
            <v>0</v>
          </cell>
          <cell r="D534">
            <v>0</v>
          </cell>
          <cell r="E534" t="str">
            <v>ｍ</v>
          </cell>
          <cell r="F534">
            <v>4568</v>
          </cell>
          <cell r="G534">
            <v>0</v>
          </cell>
          <cell r="H534" t="str">
            <v>D19-10</v>
          </cell>
          <cell r="I534" t="str">
            <v/>
          </cell>
          <cell r="J534">
            <v>0</v>
          </cell>
          <cell r="K534" t="str">
            <v/>
          </cell>
          <cell r="L534">
            <v>0</v>
          </cell>
        </row>
        <row r="535">
          <cell r="A535" t="str">
            <v>D19-11</v>
          </cell>
          <cell r="B535" t="str">
            <v>暗渠排水管</v>
          </cell>
          <cell r="C535" t="str">
            <v>φ600無孔管</v>
          </cell>
          <cell r="D535">
            <v>0</v>
          </cell>
          <cell r="E535" t="str">
            <v>ｍ</v>
          </cell>
          <cell r="F535" t="e">
            <v>#N/A</v>
          </cell>
          <cell r="G535" t="e">
            <v>#N/A</v>
          </cell>
          <cell r="H535" t="str">
            <v>D19-11</v>
          </cell>
          <cell r="I535" t="str">
            <v/>
          </cell>
          <cell r="J535">
            <v>0</v>
          </cell>
          <cell r="K535" t="str">
            <v/>
          </cell>
          <cell r="L535">
            <v>0</v>
          </cell>
        </row>
        <row r="536">
          <cell r="A536" t="str">
            <v>D19-12</v>
          </cell>
          <cell r="B536" t="str">
            <v>Ａｓ舗装工-1</v>
          </cell>
          <cell r="C536">
            <v>0</v>
          </cell>
          <cell r="D536">
            <v>0</v>
          </cell>
          <cell r="E536" t="str">
            <v>ｍ2</v>
          </cell>
          <cell r="F536">
            <v>2820</v>
          </cell>
          <cell r="G536">
            <v>0</v>
          </cell>
          <cell r="H536" t="str">
            <v>D19-12</v>
          </cell>
          <cell r="I536" t="str">
            <v/>
          </cell>
          <cell r="J536">
            <v>0</v>
          </cell>
          <cell r="K536" t="str">
            <v/>
          </cell>
          <cell r="L536">
            <v>0</v>
          </cell>
        </row>
        <row r="537">
          <cell r="A537" t="str">
            <v>D19-13</v>
          </cell>
          <cell r="B537" t="str">
            <v>Ａｓ舗装工-2</v>
          </cell>
          <cell r="C537">
            <v>0</v>
          </cell>
          <cell r="D537">
            <v>0</v>
          </cell>
          <cell r="E537" t="str">
            <v>ｍ2</v>
          </cell>
          <cell r="F537">
            <v>1824</v>
          </cell>
          <cell r="G537">
            <v>0</v>
          </cell>
          <cell r="H537" t="str">
            <v>D19-13</v>
          </cell>
          <cell r="I537" t="str">
            <v/>
          </cell>
          <cell r="J537">
            <v>0</v>
          </cell>
          <cell r="K537" t="str">
            <v/>
          </cell>
          <cell r="L537">
            <v>0</v>
          </cell>
        </row>
        <row r="538">
          <cell r="A538" t="str">
            <v>D19-14</v>
          </cell>
          <cell r="B538" t="str">
            <v>点検孔-1</v>
          </cell>
          <cell r="C538">
            <v>0</v>
          </cell>
          <cell r="D538">
            <v>0</v>
          </cell>
          <cell r="E538" t="str">
            <v>箇所</v>
          </cell>
          <cell r="F538" t="e">
            <v>#N/A</v>
          </cell>
          <cell r="G538" t="e">
            <v>#N/A</v>
          </cell>
          <cell r="H538" t="str">
            <v>D19-14</v>
          </cell>
          <cell r="I538" t="str">
            <v/>
          </cell>
          <cell r="J538">
            <v>0</v>
          </cell>
          <cell r="K538" t="str">
            <v/>
          </cell>
          <cell r="L538">
            <v>0</v>
          </cell>
        </row>
        <row r="539">
          <cell r="A539" t="str">
            <v>D19-15</v>
          </cell>
          <cell r="B539" t="str">
            <v>点検孔-2</v>
          </cell>
          <cell r="C539">
            <v>0</v>
          </cell>
          <cell r="D539">
            <v>0</v>
          </cell>
          <cell r="E539" t="str">
            <v>箇所</v>
          </cell>
          <cell r="F539">
            <v>140440</v>
          </cell>
          <cell r="G539">
            <v>121750</v>
          </cell>
          <cell r="H539" t="str">
            <v>D19-15</v>
          </cell>
          <cell r="I539" t="str">
            <v/>
          </cell>
          <cell r="J539">
            <v>0</v>
          </cell>
          <cell r="K539" t="str">
            <v/>
          </cell>
          <cell r="L539">
            <v>0</v>
          </cell>
        </row>
        <row r="540">
          <cell r="A540" t="str">
            <v>D19-16</v>
          </cell>
          <cell r="B540" t="str">
            <v>ダンプトラック運搬（バックホウ積込）</v>
          </cell>
          <cell r="C540" t="str">
            <v>コンクリート殻（有筋）</v>
          </cell>
          <cell r="D540" t="str">
            <v>10t積　15.5km以下</v>
          </cell>
          <cell r="E540" t="str">
            <v>ｍ3</v>
          </cell>
          <cell r="F540">
            <v>2209</v>
          </cell>
          <cell r="G540">
            <v>0</v>
          </cell>
          <cell r="H540" t="str">
            <v>D19-16</v>
          </cell>
          <cell r="I540" t="str">
            <v/>
          </cell>
          <cell r="J540">
            <v>0</v>
          </cell>
          <cell r="K540" t="str">
            <v/>
          </cell>
          <cell r="L540">
            <v>0</v>
          </cell>
        </row>
        <row r="541">
          <cell r="A541" t="str">
            <v>D19-17</v>
          </cell>
          <cell r="B541" t="str">
            <v>アスファルト殻処分工</v>
          </cell>
          <cell r="C541" t="str">
            <v>婦中町添島</v>
          </cell>
          <cell r="D541">
            <v>0</v>
          </cell>
          <cell r="E541" t="str">
            <v>ｍ3</v>
          </cell>
          <cell r="F541">
            <v>2739</v>
          </cell>
          <cell r="G541">
            <v>0</v>
          </cell>
          <cell r="H541" t="str">
            <v>D19-17</v>
          </cell>
          <cell r="I541" t="str">
            <v/>
          </cell>
          <cell r="J541">
            <v>0</v>
          </cell>
          <cell r="K541" t="str">
            <v/>
          </cell>
          <cell r="L541">
            <v>0</v>
          </cell>
        </row>
        <row r="542">
          <cell r="A542" t="str">
            <v>D20-1</v>
          </cell>
          <cell r="B542" t="str">
            <v>コンクリート取壊し殻処分工-1</v>
          </cell>
          <cell r="C542" t="str">
            <v>婦中町添島</v>
          </cell>
          <cell r="D542" t="str">
            <v>無筋構造物</v>
          </cell>
          <cell r="E542" t="str">
            <v>ｍ3</v>
          </cell>
          <cell r="F542">
            <v>8651</v>
          </cell>
          <cell r="G542">
            <v>0</v>
          </cell>
          <cell r="H542" t="str">
            <v>D20-1</v>
          </cell>
          <cell r="I542" t="str">
            <v/>
          </cell>
          <cell r="J542">
            <v>0</v>
          </cell>
          <cell r="K542" t="str">
            <v/>
          </cell>
          <cell r="L542">
            <v>0</v>
          </cell>
        </row>
        <row r="543">
          <cell r="A543" t="str">
            <v>D20-2</v>
          </cell>
          <cell r="B543" t="str">
            <v>コンクリート取壊し殻処分工-2</v>
          </cell>
          <cell r="C543" t="str">
            <v>婦中町添島</v>
          </cell>
          <cell r="D543" t="str">
            <v>鉄筋構造物</v>
          </cell>
          <cell r="E543" t="str">
            <v>ｍ3</v>
          </cell>
          <cell r="F543">
            <v>14709</v>
          </cell>
          <cell r="G543">
            <v>0</v>
          </cell>
          <cell r="H543" t="str">
            <v>D20-2</v>
          </cell>
          <cell r="I543" t="str">
            <v/>
          </cell>
          <cell r="J543">
            <v>0</v>
          </cell>
          <cell r="K543" t="str">
            <v/>
          </cell>
          <cell r="L543">
            <v>0</v>
          </cell>
        </row>
        <row r="544">
          <cell r="A544" t="str">
            <v>D20-3</v>
          </cell>
          <cell r="B544" t="str">
            <v>下層路盤工</v>
          </cell>
          <cell r="C544" t="str">
            <v>路盤工（車道）</v>
          </cell>
          <cell r="D544" t="str">
            <v>路盤厚15cm</v>
          </cell>
          <cell r="E544" t="str">
            <v>ｍ2</v>
          </cell>
          <cell r="F544">
            <v>611</v>
          </cell>
          <cell r="G544">
            <v>0</v>
          </cell>
          <cell r="H544" t="str">
            <v>D20-3</v>
          </cell>
          <cell r="I544" t="str">
            <v/>
          </cell>
          <cell r="J544">
            <v>0</v>
          </cell>
          <cell r="K544" t="str">
            <v/>
          </cell>
          <cell r="L544">
            <v>0</v>
          </cell>
        </row>
        <row r="545">
          <cell r="A545" t="str">
            <v>D20-4</v>
          </cell>
          <cell r="B545" t="str">
            <v>掴み装置付バックホウ運転</v>
          </cell>
          <cell r="C545" t="str">
            <v>山積0.8m3(平積0.6m3）</v>
          </cell>
          <cell r="D545" t="str">
            <v>1ｍ級</v>
          </cell>
          <cell r="E545" t="str">
            <v>時間</v>
          </cell>
          <cell r="F545">
            <v>9625</v>
          </cell>
          <cell r="G545">
            <v>0</v>
          </cell>
          <cell r="H545" t="str">
            <v>D20-4</v>
          </cell>
          <cell r="I545" t="str">
            <v/>
          </cell>
          <cell r="J545">
            <v>0</v>
          </cell>
          <cell r="K545" t="str">
            <v/>
          </cell>
          <cell r="L545">
            <v>0</v>
          </cell>
        </row>
        <row r="546">
          <cell r="A546" t="str">
            <v>D20-5</v>
          </cell>
          <cell r="B546" t="str">
            <v>ﾀﾞﾝﾌﾟﾄﾗｯｸ運転</v>
          </cell>
          <cell r="C546" t="str">
            <v>10ｔ積</v>
          </cell>
          <cell r="D546">
            <v>0</v>
          </cell>
          <cell r="E546" t="str">
            <v>時間</v>
          </cell>
          <cell r="F546">
            <v>7291</v>
          </cell>
          <cell r="G546">
            <v>0</v>
          </cell>
          <cell r="H546" t="str">
            <v>D20-5</v>
          </cell>
          <cell r="I546" t="str">
            <v/>
          </cell>
          <cell r="J546">
            <v>0</v>
          </cell>
          <cell r="K546" t="str">
            <v/>
          </cell>
          <cell r="L546">
            <v>0</v>
          </cell>
        </row>
        <row r="547">
          <cell r="A547" t="str">
            <v>D20-6</v>
          </cell>
          <cell r="B547" t="str">
            <v>伐木（密）</v>
          </cell>
          <cell r="C547">
            <v>0</v>
          </cell>
          <cell r="D547">
            <v>0</v>
          </cell>
          <cell r="E547" t="str">
            <v>ｍ2</v>
          </cell>
          <cell r="F547">
            <v>229</v>
          </cell>
          <cell r="G547">
            <v>0</v>
          </cell>
          <cell r="H547" t="str">
            <v>D20-6</v>
          </cell>
          <cell r="I547" t="str">
            <v/>
          </cell>
          <cell r="J547">
            <v>0</v>
          </cell>
          <cell r="K547" t="str">
            <v/>
          </cell>
          <cell r="L547">
            <v>0</v>
          </cell>
        </row>
        <row r="548">
          <cell r="A548" t="str">
            <v>D20-7</v>
          </cell>
          <cell r="B548" t="str">
            <v>伐木場外搬出工（除根有）</v>
          </cell>
          <cell r="C548" t="str">
            <v>ﾀﾞﾝﾌﾟﾄﾗｯｸ10ｔ積</v>
          </cell>
          <cell r="D548" t="str">
            <v>15.5km以下</v>
          </cell>
          <cell r="E548" t="str">
            <v>ｍ2</v>
          </cell>
          <cell r="F548">
            <v>29</v>
          </cell>
          <cell r="G548">
            <v>0</v>
          </cell>
          <cell r="H548" t="str">
            <v>D20-7</v>
          </cell>
          <cell r="I548" t="str">
            <v/>
          </cell>
          <cell r="J548">
            <v>0</v>
          </cell>
          <cell r="K548" t="str">
            <v/>
          </cell>
          <cell r="L548">
            <v>0</v>
          </cell>
        </row>
        <row r="549">
          <cell r="A549" t="str">
            <v>D20-8</v>
          </cell>
          <cell r="B549" t="str">
            <v>道路標識</v>
          </cell>
          <cell r="C549">
            <v>0</v>
          </cell>
          <cell r="D549">
            <v>0</v>
          </cell>
          <cell r="E549" t="str">
            <v>基</v>
          </cell>
          <cell r="F549" t="e">
            <v>#N/A</v>
          </cell>
          <cell r="G549" t="e">
            <v>#N/A</v>
          </cell>
          <cell r="H549" t="str">
            <v>D20-8</v>
          </cell>
          <cell r="I549" t="str">
            <v/>
          </cell>
          <cell r="J549">
            <v>0</v>
          </cell>
          <cell r="K549" t="str">
            <v/>
          </cell>
          <cell r="L549">
            <v>0</v>
          </cell>
        </row>
        <row r="550">
          <cell r="A550" t="str">
            <v>D20-9</v>
          </cell>
          <cell r="B550" t="str">
            <v>鋼矢板切断工</v>
          </cell>
          <cell r="C550" t="str">
            <v>鋼矢板Ⅳ型</v>
          </cell>
          <cell r="D550">
            <v>0</v>
          </cell>
          <cell r="E550" t="str">
            <v>枚</v>
          </cell>
          <cell r="F550">
            <v>2988</v>
          </cell>
          <cell r="G550">
            <v>0</v>
          </cell>
          <cell r="H550" t="str">
            <v>D20-9</v>
          </cell>
          <cell r="I550" t="str">
            <v/>
          </cell>
          <cell r="J550">
            <v>0</v>
          </cell>
          <cell r="K550" t="str">
            <v/>
          </cell>
          <cell r="L550">
            <v>0</v>
          </cell>
        </row>
        <row r="551">
          <cell r="A551" t="str">
            <v>D21-1</v>
          </cell>
          <cell r="B551" t="str">
            <v>バックホウ運転</v>
          </cell>
          <cell r="C551" t="str">
            <v>山積0.45m3(平積0.35m3）2.9t吊</v>
          </cell>
          <cell r="D551" t="str">
            <v>ジオテキスタイル工用</v>
          </cell>
          <cell r="E551" t="str">
            <v>日</v>
          </cell>
          <cell r="F551">
            <v>33630</v>
          </cell>
          <cell r="G551">
            <v>0</v>
          </cell>
          <cell r="H551" t="str">
            <v>D21-1</v>
          </cell>
          <cell r="I551" t="str">
            <v/>
          </cell>
          <cell r="J551">
            <v>0</v>
          </cell>
          <cell r="K551" t="str">
            <v/>
          </cell>
          <cell r="L551">
            <v>0</v>
          </cell>
        </row>
        <row r="552">
          <cell r="A552" t="str">
            <v>D21-2</v>
          </cell>
          <cell r="B552" t="str">
            <v>バックホウ運転（クレーン機能付）</v>
          </cell>
          <cell r="C552" t="str">
            <v>山積0.8m3(平積0.6m3）2.9t吊</v>
          </cell>
          <cell r="D552" t="str">
            <v>大型土のう撤去用</v>
          </cell>
          <cell r="E552" t="str">
            <v>日</v>
          </cell>
          <cell r="F552">
            <v>50470</v>
          </cell>
          <cell r="G552">
            <v>0</v>
          </cell>
          <cell r="H552" t="str">
            <v>D21-2</v>
          </cell>
          <cell r="I552" t="str">
            <v/>
          </cell>
          <cell r="J552">
            <v>0</v>
          </cell>
          <cell r="K552" t="str">
            <v/>
          </cell>
          <cell r="L552">
            <v>0</v>
          </cell>
        </row>
        <row r="553">
          <cell r="A553" t="str">
            <v>D21-3</v>
          </cell>
          <cell r="B553" t="str">
            <v>バックホウ運転（クレーン機能付）</v>
          </cell>
          <cell r="C553" t="str">
            <v>山積0.8m3(平積0.6m3）2.9t吊</v>
          </cell>
          <cell r="D553" t="str">
            <v>大型土のう据付用</v>
          </cell>
          <cell r="E553" t="str">
            <v>日</v>
          </cell>
          <cell r="F553">
            <v>54380</v>
          </cell>
          <cell r="G553">
            <v>0</v>
          </cell>
          <cell r="H553" t="str">
            <v>D21-3</v>
          </cell>
          <cell r="I553" t="str">
            <v/>
          </cell>
          <cell r="J553">
            <v>0</v>
          </cell>
          <cell r="K553" t="str">
            <v/>
          </cell>
          <cell r="L553">
            <v>0</v>
          </cell>
        </row>
        <row r="554">
          <cell r="A554" t="str">
            <v>D21-4</v>
          </cell>
          <cell r="B554">
            <v>74</v>
          </cell>
          <cell r="C554" t="str">
            <v>水密アスファルト舗装</v>
          </cell>
          <cell r="D554" t="str">
            <v>機械施工</v>
          </cell>
          <cell r="E554">
            <v>0</v>
          </cell>
          <cell r="F554" t="str">
            <v>ｍ2</v>
          </cell>
          <cell r="G554">
            <v>3174</v>
          </cell>
          <cell r="H554">
            <v>0</v>
          </cell>
          <cell r="I554" t="str">
            <v>D21-4</v>
          </cell>
          <cell r="J554" t="str">
            <v xml:space="preserve"> 第74号単価表</v>
          </cell>
          <cell r="K554">
            <v>0</v>
          </cell>
          <cell r="L554">
            <v>0</v>
          </cell>
        </row>
        <row r="555">
          <cell r="A555" t="str">
            <v>D21-5</v>
          </cell>
          <cell r="B555">
            <v>75</v>
          </cell>
          <cell r="C555" t="str">
            <v>水密アスファルト舗装</v>
          </cell>
          <cell r="D555" t="str">
            <v>人力施工</v>
          </cell>
          <cell r="E555">
            <v>0</v>
          </cell>
          <cell r="F555" t="str">
            <v>ｍ2</v>
          </cell>
          <cell r="G555">
            <v>4517</v>
          </cell>
          <cell r="H555">
            <v>0</v>
          </cell>
          <cell r="I555" t="str">
            <v>D21-5</v>
          </cell>
          <cell r="J555" t="str">
            <v xml:space="preserve"> 第75号単価表</v>
          </cell>
          <cell r="K555">
            <v>0</v>
          </cell>
          <cell r="L555">
            <v>0</v>
          </cell>
        </row>
        <row r="556">
          <cell r="A556" t="str">
            <v>D21-6</v>
          </cell>
          <cell r="B556">
            <v>76</v>
          </cell>
          <cell r="C556" t="str">
            <v>舗装工－１</v>
          </cell>
          <cell r="D556" t="str">
            <v>ＣＢＲ８以上</v>
          </cell>
          <cell r="E556">
            <v>0</v>
          </cell>
          <cell r="F556" t="str">
            <v>ｍ2</v>
          </cell>
          <cell r="G556">
            <v>2131</v>
          </cell>
          <cell r="H556">
            <v>0</v>
          </cell>
          <cell r="I556" t="str">
            <v>D21-6</v>
          </cell>
          <cell r="J556" t="str">
            <v xml:space="preserve"> 第76号単価表</v>
          </cell>
          <cell r="K556">
            <v>0</v>
          </cell>
          <cell r="L556">
            <v>0</v>
          </cell>
        </row>
        <row r="557">
          <cell r="A557" t="str">
            <v>D21-7</v>
          </cell>
          <cell r="B557">
            <v>77</v>
          </cell>
          <cell r="C557" t="str">
            <v>舗装工－２</v>
          </cell>
          <cell r="D557" t="str">
            <v>ＣＢＲ３以下</v>
          </cell>
          <cell r="E557">
            <v>0</v>
          </cell>
          <cell r="F557" t="str">
            <v>ｍ2</v>
          </cell>
          <cell r="G557">
            <v>2820</v>
          </cell>
          <cell r="H557">
            <v>0</v>
          </cell>
          <cell r="I557" t="str">
            <v>D21-7</v>
          </cell>
          <cell r="J557" t="str">
            <v xml:space="preserve"> 第77号単価表</v>
          </cell>
          <cell r="K557">
            <v>0</v>
          </cell>
          <cell r="L557">
            <v>0</v>
          </cell>
        </row>
        <row r="558">
          <cell r="A558" t="str">
            <v>D21-8</v>
          </cell>
          <cell r="B558">
            <v>78</v>
          </cell>
          <cell r="C558" t="str">
            <v>保護舗装工</v>
          </cell>
          <cell r="D558" t="str">
            <v>Ａｓ含浸シート上施工</v>
          </cell>
          <cell r="E558">
            <v>0</v>
          </cell>
          <cell r="F558" t="str">
            <v>ｍ2</v>
          </cell>
          <cell r="G558">
            <v>2149</v>
          </cell>
          <cell r="H558">
            <v>0</v>
          </cell>
          <cell r="I558" t="str">
            <v>D21-8</v>
          </cell>
          <cell r="J558" t="str">
            <v xml:space="preserve"> 第78号単価表</v>
          </cell>
          <cell r="K558">
            <v>0</v>
          </cell>
          <cell r="L558">
            <v>0</v>
          </cell>
        </row>
        <row r="559">
          <cell r="A559" t="str">
            <v>D21-9</v>
          </cell>
          <cell r="B559">
            <v>79</v>
          </cell>
          <cell r="C559" t="str">
            <v>遮水工－３</v>
          </cell>
          <cell r="D559" t="str">
            <v>二重遮水</v>
          </cell>
          <cell r="E559" t="str">
            <v>高密度ポリエチレンシート</v>
          </cell>
          <cell r="F559" t="str">
            <v>ｍ2</v>
          </cell>
          <cell r="G559">
            <v>14410</v>
          </cell>
          <cell r="H559">
            <v>6810</v>
          </cell>
          <cell r="I559" t="str">
            <v>D21-9</v>
          </cell>
          <cell r="J559" t="str">
            <v xml:space="preserve"> 第79号単価表</v>
          </cell>
          <cell r="K559">
            <v>0</v>
          </cell>
          <cell r="L559">
            <v>0</v>
          </cell>
        </row>
        <row r="560">
          <cell r="A560" t="str">
            <v>D21-10</v>
          </cell>
          <cell r="B560" t="str">
            <v>ゲート設置</v>
          </cell>
          <cell r="C560" t="str">
            <v>パネルゲートW9000</v>
          </cell>
          <cell r="D560">
            <v>0</v>
          </cell>
          <cell r="E560" t="str">
            <v>基</v>
          </cell>
          <cell r="F560">
            <v>1495000</v>
          </cell>
          <cell r="G560">
            <v>467000</v>
          </cell>
          <cell r="H560" t="str">
            <v>D21-10</v>
          </cell>
          <cell r="I560" t="str">
            <v/>
          </cell>
          <cell r="J560">
            <v>0</v>
          </cell>
          <cell r="K560" t="str">
            <v/>
          </cell>
          <cell r="L560">
            <v>0</v>
          </cell>
        </row>
        <row r="561">
          <cell r="A561" t="str">
            <v>D21-11</v>
          </cell>
          <cell r="B561">
            <v>80</v>
          </cell>
          <cell r="C561" t="str">
            <v>トラックスケール設置</v>
          </cell>
          <cell r="D561">
            <v>0</v>
          </cell>
          <cell r="E561">
            <v>0</v>
          </cell>
          <cell r="F561" t="str">
            <v>基</v>
          </cell>
          <cell r="G561">
            <v>3255064</v>
          </cell>
          <cell r="H561">
            <v>2600000</v>
          </cell>
          <cell r="I561" t="str">
            <v>D21-11</v>
          </cell>
          <cell r="J561" t="str">
            <v xml:space="preserve"> 第80号単価表</v>
          </cell>
          <cell r="K561">
            <v>0</v>
          </cell>
          <cell r="L561">
            <v>0</v>
          </cell>
        </row>
        <row r="562">
          <cell r="A562" t="str">
            <v>D21-12</v>
          </cell>
          <cell r="B562">
            <v>81</v>
          </cell>
          <cell r="C562" t="str">
            <v>洗車機設置</v>
          </cell>
          <cell r="D562">
            <v>0</v>
          </cell>
          <cell r="E562">
            <v>0</v>
          </cell>
          <cell r="F562" t="str">
            <v>基</v>
          </cell>
          <cell r="G562">
            <v>10085722</v>
          </cell>
          <cell r="H562">
            <v>9370000</v>
          </cell>
          <cell r="I562" t="str">
            <v>D21-12</v>
          </cell>
          <cell r="J562" t="str">
            <v xml:space="preserve"> 第81号単価表</v>
          </cell>
          <cell r="K562">
            <v>0</v>
          </cell>
          <cell r="L562">
            <v>0</v>
          </cell>
        </row>
        <row r="563">
          <cell r="A563" t="str">
            <v>D21-13</v>
          </cell>
          <cell r="B563">
            <v>82</v>
          </cell>
          <cell r="C563" t="str">
            <v>遮水工－１</v>
          </cell>
          <cell r="D563" t="str">
            <v>水密アスファルト上</v>
          </cell>
          <cell r="E563" t="str">
            <v>As含浸シート</v>
          </cell>
          <cell r="F563" t="str">
            <v>ｍ2</v>
          </cell>
          <cell r="G563">
            <v>6386</v>
          </cell>
          <cell r="H563">
            <v>4436</v>
          </cell>
          <cell r="I563" t="str">
            <v>D21-13</v>
          </cell>
          <cell r="J563" t="str">
            <v xml:space="preserve"> 第82号単価表</v>
          </cell>
          <cell r="K563">
            <v>0</v>
          </cell>
          <cell r="L563">
            <v>0</v>
          </cell>
        </row>
        <row r="564">
          <cell r="A564" t="str">
            <v>D21-14</v>
          </cell>
          <cell r="B564">
            <v>83</v>
          </cell>
          <cell r="C564" t="str">
            <v>遮水工－２（平場部）</v>
          </cell>
          <cell r="D564" t="str">
            <v>二重遮水</v>
          </cell>
          <cell r="E564" t="str">
            <v>As含浸シート</v>
          </cell>
          <cell r="F564" t="str">
            <v>ｍ2</v>
          </cell>
          <cell r="G564">
            <v>13896</v>
          </cell>
          <cell r="H564">
            <v>9863</v>
          </cell>
          <cell r="I564" t="str">
            <v>D21-14</v>
          </cell>
          <cell r="J564" t="str">
            <v xml:space="preserve"> 第83号単価表</v>
          </cell>
          <cell r="K564">
            <v>0</v>
          </cell>
          <cell r="L564">
            <v>0</v>
          </cell>
        </row>
        <row r="565">
          <cell r="A565" t="str">
            <v>D21-15</v>
          </cell>
          <cell r="B565">
            <v>84</v>
          </cell>
          <cell r="C565" t="str">
            <v>遮水工－２（壁面部）</v>
          </cell>
          <cell r="D565" t="str">
            <v>二重遮水</v>
          </cell>
          <cell r="E565" t="str">
            <v>As含浸シート</v>
          </cell>
          <cell r="F565" t="str">
            <v>ｍ2</v>
          </cell>
          <cell r="G565">
            <v>17145</v>
          </cell>
          <cell r="H565">
            <v>9863</v>
          </cell>
          <cell r="I565" t="str">
            <v>D21-15</v>
          </cell>
          <cell r="J565" t="str">
            <v xml:space="preserve"> 第84号単価表</v>
          </cell>
          <cell r="K565">
            <v>0</v>
          </cell>
          <cell r="L565">
            <v>0</v>
          </cell>
        </row>
        <row r="566">
          <cell r="A566" t="str">
            <v>D21-16</v>
          </cell>
          <cell r="B566">
            <v>85</v>
          </cell>
          <cell r="C566" t="str">
            <v>飛散防止柵設置工</v>
          </cell>
          <cell r="D566" t="str">
            <v>万能鋼板　Ｈ=3000</v>
          </cell>
          <cell r="E566">
            <v>0</v>
          </cell>
          <cell r="F566" t="str">
            <v>ｍ</v>
          </cell>
          <cell r="G566">
            <v>11440</v>
          </cell>
          <cell r="H566">
            <v>8928</v>
          </cell>
          <cell r="I566" t="str">
            <v>D21-16</v>
          </cell>
          <cell r="J566" t="str">
            <v xml:space="preserve"> 第85号単価表</v>
          </cell>
          <cell r="K566">
            <v>0</v>
          </cell>
          <cell r="L566">
            <v>0</v>
          </cell>
        </row>
        <row r="567">
          <cell r="A567" t="str">
            <v>D21-17</v>
          </cell>
          <cell r="B567" t="str">
            <v>竪型ガス抜き工-3</v>
          </cell>
          <cell r="C567">
            <v>0</v>
          </cell>
          <cell r="D567">
            <v>0</v>
          </cell>
          <cell r="E567" t="str">
            <v>箇所</v>
          </cell>
          <cell r="F567">
            <v>76126</v>
          </cell>
          <cell r="G567">
            <v>19248</v>
          </cell>
          <cell r="H567" t="str">
            <v>D21-17</v>
          </cell>
          <cell r="I567" t="str">
            <v/>
          </cell>
          <cell r="J567">
            <v>0</v>
          </cell>
          <cell r="K567" t="str">
            <v/>
          </cell>
          <cell r="L567">
            <v>0</v>
          </cell>
        </row>
        <row r="568">
          <cell r="A568" t="str">
            <v>D21-18</v>
          </cell>
          <cell r="B568" t="str">
            <v>鉛直遮水工-1（平坦部）</v>
          </cell>
          <cell r="C568" t="str">
            <v>ﾄﾘﾅｰ(TRD+ｼﾞｵﾛｯｸ)工法相当</v>
          </cell>
          <cell r="D568" t="str">
            <v>L=461m、A=4044m2</v>
          </cell>
          <cell r="E568" t="str">
            <v>式</v>
          </cell>
          <cell r="F568" t="e">
            <v>#N/A</v>
          </cell>
          <cell r="G568" t="e">
            <v>#N/A</v>
          </cell>
          <cell r="H568" t="str">
            <v>D21-18</v>
          </cell>
          <cell r="I568" t="str">
            <v/>
          </cell>
          <cell r="J568">
            <v>0</v>
          </cell>
          <cell r="K568" t="str">
            <v/>
          </cell>
          <cell r="L568">
            <v>0</v>
          </cell>
        </row>
        <row r="569">
          <cell r="A569" t="str">
            <v>D21-19</v>
          </cell>
          <cell r="B569" t="str">
            <v>車庫棟改修</v>
          </cell>
          <cell r="C569">
            <v>0</v>
          </cell>
          <cell r="D569">
            <v>0</v>
          </cell>
          <cell r="E569" t="str">
            <v>式</v>
          </cell>
          <cell r="F569" t="e">
            <v>#N/A</v>
          </cell>
          <cell r="G569" t="e">
            <v>#N/A</v>
          </cell>
          <cell r="H569" t="str">
            <v>D21-19</v>
          </cell>
          <cell r="I569" t="str">
            <v/>
          </cell>
          <cell r="J569">
            <v>0</v>
          </cell>
          <cell r="K569" t="str">
            <v/>
          </cell>
          <cell r="L569">
            <v>0</v>
          </cell>
        </row>
        <row r="570">
          <cell r="A570" t="str">
            <v>D21-20</v>
          </cell>
          <cell r="B570" t="str">
            <v>大型土のう製作工</v>
          </cell>
          <cell r="C570">
            <v>0</v>
          </cell>
          <cell r="D570">
            <v>0</v>
          </cell>
          <cell r="E570" t="str">
            <v>袋</v>
          </cell>
          <cell r="F570" t="e">
            <v>#N/A</v>
          </cell>
          <cell r="G570" t="e">
            <v>#N/A</v>
          </cell>
          <cell r="H570" t="str">
            <v>D21-20</v>
          </cell>
          <cell r="I570" t="str">
            <v/>
          </cell>
          <cell r="J570">
            <v>0</v>
          </cell>
          <cell r="K570" t="str">
            <v/>
          </cell>
          <cell r="L570">
            <v>0</v>
          </cell>
        </row>
        <row r="571">
          <cell r="A571" t="str">
            <v>D21-21</v>
          </cell>
          <cell r="B571" t="str">
            <v>大型土のう据付工</v>
          </cell>
          <cell r="C571" t="str">
            <v>ラフテレーンクレーン据付</v>
          </cell>
          <cell r="D571">
            <v>0</v>
          </cell>
          <cell r="E571" t="str">
            <v>袋</v>
          </cell>
          <cell r="F571">
            <v>1842</v>
          </cell>
          <cell r="G571">
            <v>0</v>
          </cell>
          <cell r="H571" t="str">
            <v>D21-21</v>
          </cell>
          <cell r="I571" t="str">
            <v/>
          </cell>
          <cell r="J571">
            <v>0</v>
          </cell>
          <cell r="K571" t="str">
            <v/>
          </cell>
          <cell r="L571">
            <v>0</v>
          </cell>
        </row>
        <row r="572">
          <cell r="A572" t="str">
            <v>D21-22</v>
          </cell>
          <cell r="B572" t="str">
            <v>仮設土のう工</v>
          </cell>
          <cell r="C572" t="str">
            <v>鉛直遮水工-2</v>
          </cell>
          <cell r="D572">
            <v>0</v>
          </cell>
          <cell r="E572" t="str">
            <v>式</v>
          </cell>
          <cell r="F572" t="e">
            <v>#N/A</v>
          </cell>
          <cell r="G572" t="e">
            <v>#N/A</v>
          </cell>
          <cell r="H572" t="str">
            <v>D21-22</v>
          </cell>
          <cell r="I572" t="str">
            <v/>
          </cell>
          <cell r="J572">
            <v>0</v>
          </cell>
          <cell r="K572" t="str">
            <v/>
          </cell>
          <cell r="L572">
            <v>0</v>
          </cell>
        </row>
        <row r="573">
          <cell r="A573" t="str">
            <v>D21-23</v>
          </cell>
          <cell r="B573" t="str">
            <v>汚泥吸排車運転</v>
          </cell>
          <cell r="C573" t="str">
            <v>8ｔ車</v>
          </cell>
          <cell r="D573">
            <v>0</v>
          </cell>
          <cell r="E573" t="str">
            <v>日</v>
          </cell>
          <cell r="F573">
            <v>87560</v>
          </cell>
          <cell r="G573">
            <v>0</v>
          </cell>
          <cell r="H573" t="str">
            <v>D21-23</v>
          </cell>
          <cell r="I573" t="str">
            <v/>
          </cell>
          <cell r="J573">
            <v>0</v>
          </cell>
          <cell r="K573" t="str">
            <v/>
          </cell>
          <cell r="L573">
            <v>0</v>
          </cell>
        </row>
        <row r="574">
          <cell r="A574" t="str">
            <v>D21-24</v>
          </cell>
          <cell r="B574" t="str">
            <v>汚泥吸排車運搬工</v>
          </cell>
          <cell r="C574" t="str">
            <v>8ｔ車　DID区間なし</v>
          </cell>
          <cell r="D574" t="str">
            <v>6.3km以下</v>
          </cell>
          <cell r="E574" t="str">
            <v>ｍ3</v>
          </cell>
          <cell r="F574">
            <v>2277</v>
          </cell>
          <cell r="G574">
            <v>0</v>
          </cell>
          <cell r="H574" t="str">
            <v>D21-24</v>
          </cell>
          <cell r="I574" t="str">
            <v/>
          </cell>
          <cell r="J574">
            <v>0</v>
          </cell>
          <cell r="K574" t="str">
            <v/>
          </cell>
          <cell r="L574">
            <v>0</v>
          </cell>
        </row>
        <row r="575">
          <cell r="A575" t="str">
            <v>D22-1</v>
          </cell>
          <cell r="B575" t="str">
            <v>自由勾配側溝500-500</v>
          </cell>
          <cell r="C575">
            <v>0</v>
          </cell>
          <cell r="D575">
            <v>0</v>
          </cell>
          <cell r="E575" t="str">
            <v>ｍ</v>
          </cell>
          <cell r="F575" t="e">
            <v>#N/A</v>
          </cell>
          <cell r="G575" t="e">
            <v>#N/A</v>
          </cell>
          <cell r="H575" t="str">
            <v>D22-1</v>
          </cell>
          <cell r="I575" t="str">
            <v/>
          </cell>
          <cell r="J575">
            <v>0</v>
          </cell>
          <cell r="K575" t="str">
            <v/>
          </cell>
          <cell r="L575">
            <v>0</v>
          </cell>
        </row>
        <row r="576">
          <cell r="A576" t="str">
            <v>D22-2</v>
          </cell>
          <cell r="B576" t="str">
            <v>自由勾配側溝600-600</v>
          </cell>
          <cell r="C576">
            <v>0</v>
          </cell>
          <cell r="D576">
            <v>0</v>
          </cell>
          <cell r="E576" t="str">
            <v>ｍ</v>
          </cell>
          <cell r="F576" t="e">
            <v>#N/A</v>
          </cell>
          <cell r="G576" t="e">
            <v>#N/A</v>
          </cell>
          <cell r="H576" t="str">
            <v>D22-2</v>
          </cell>
          <cell r="I576" t="str">
            <v/>
          </cell>
          <cell r="J576">
            <v>0</v>
          </cell>
          <cell r="K576" t="str">
            <v/>
          </cell>
          <cell r="L576">
            <v>0</v>
          </cell>
        </row>
        <row r="577">
          <cell r="A577" t="str">
            <v>D22-3</v>
          </cell>
          <cell r="B577" t="str">
            <v>給水管工</v>
          </cell>
          <cell r="C577">
            <v>0</v>
          </cell>
          <cell r="D577">
            <v>0</v>
          </cell>
          <cell r="E577" t="str">
            <v>式</v>
          </cell>
          <cell r="F577" t="e">
            <v>#N/A</v>
          </cell>
          <cell r="G577" t="e">
            <v>#N/A</v>
          </cell>
          <cell r="H577" t="str">
            <v>D22-3</v>
          </cell>
          <cell r="I577" t="str">
            <v/>
          </cell>
          <cell r="J577">
            <v>0</v>
          </cell>
          <cell r="K577" t="str">
            <v/>
          </cell>
          <cell r="L577">
            <v>0</v>
          </cell>
        </row>
        <row r="578">
          <cell r="A578" t="str">
            <v>D22-4</v>
          </cell>
          <cell r="B578" t="str">
            <v>防火水槽工</v>
          </cell>
          <cell r="C578">
            <v>0</v>
          </cell>
          <cell r="D578">
            <v>0</v>
          </cell>
          <cell r="E578" t="str">
            <v>箇所</v>
          </cell>
          <cell r="F578">
            <v>729559730</v>
          </cell>
          <cell r="G578">
            <v>470019658</v>
          </cell>
          <cell r="H578" t="str">
            <v>D22-4</v>
          </cell>
          <cell r="I578" t="str">
            <v/>
          </cell>
          <cell r="J578">
            <v>0</v>
          </cell>
          <cell r="K578" t="str">
            <v/>
          </cell>
          <cell r="L578">
            <v>0</v>
          </cell>
        </row>
        <row r="579">
          <cell r="A579" t="str">
            <v>D22-5</v>
          </cell>
          <cell r="B579" t="str">
            <v>鉛直遮水工-2（傾斜部）</v>
          </cell>
          <cell r="C579" t="str">
            <v>ｸﾘｱ+S-RJP工法相当</v>
          </cell>
          <cell r="D579" t="str">
            <v>L=87m、A=740m2</v>
          </cell>
          <cell r="E579" t="str">
            <v>式</v>
          </cell>
          <cell r="F579" t="e">
            <v>#N/A</v>
          </cell>
          <cell r="G579" t="e">
            <v>#N/A</v>
          </cell>
          <cell r="H579" t="str">
            <v>D22-5</v>
          </cell>
          <cell r="I579" t="str">
            <v/>
          </cell>
          <cell r="J579">
            <v>0</v>
          </cell>
          <cell r="K579" t="str">
            <v/>
          </cell>
          <cell r="L579">
            <v>0</v>
          </cell>
        </row>
        <row r="580">
          <cell r="A580" t="str">
            <v>D22-6</v>
          </cell>
          <cell r="B580" t="str">
            <v>中型車庫改修工事費</v>
          </cell>
          <cell r="C580">
            <v>0</v>
          </cell>
          <cell r="D580">
            <v>0</v>
          </cell>
          <cell r="E580" t="str">
            <v>式</v>
          </cell>
          <cell r="F580" t="e">
            <v>#N/A</v>
          </cell>
          <cell r="G580" t="e">
            <v>#N/A</v>
          </cell>
          <cell r="H580" t="str">
            <v>D22-6</v>
          </cell>
          <cell r="I580" t="str">
            <v/>
          </cell>
          <cell r="J580">
            <v>0</v>
          </cell>
          <cell r="K580" t="str">
            <v/>
          </cell>
          <cell r="L580">
            <v>0</v>
          </cell>
        </row>
        <row r="581">
          <cell r="A581" t="str">
            <v>D22-7</v>
          </cell>
          <cell r="B581" t="str">
            <v>大型車庫改修工事費</v>
          </cell>
          <cell r="C581">
            <v>0</v>
          </cell>
          <cell r="D581">
            <v>0</v>
          </cell>
          <cell r="E581" t="str">
            <v>式</v>
          </cell>
          <cell r="F581" t="e">
            <v>#N/A</v>
          </cell>
          <cell r="G581" t="e">
            <v>#N/A</v>
          </cell>
          <cell r="H581" t="str">
            <v>D22-7</v>
          </cell>
          <cell r="I581" t="str">
            <v/>
          </cell>
          <cell r="J581">
            <v>0</v>
          </cell>
          <cell r="K581" t="str">
            <v/>
          </cell>
          <cell r="L581">
            <v>0</v>
          </cell>
        </row>
        <row r="582">
          <cell r="A582" t="str">
            <v>D22-8</v>
          </cell>
          <cell r="B582" t="str">
            <v>泥水処分工</v>
          </cell>
          <cell r="C582" t="str">
            <v>婦中町吉谷</v>
          </cell>
          <cell r="D582">
            <v>0</v>
          </cell>
          <cell r="E582" t="str">
            <v>ｍ3</v>
          </cell>
          <cell r="F582">
            <v>10277</v>
          </cell>
          <cell r="G582">
            <v>0</v>
          </cell>
          <cell r="H582" t="str">
            <v>D22-8</v>
          </cell>
          <cell r="I582" t="str">
            <v/>
          </cell>
          <cell r="J582">
            <v>0</v>
          </cell>
          <cell r="K582" t="str">
            <v/>
          </cell>
          <cell r="L582">
            <v>0</v>
          </cell>
        </row>
        <row r="583">
          <cell r="A583" t="str">
            <v>D22-9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 t="str">
            <v>D22-9</v>
          </cell>
          <cell r="I583" t="str">
            <v/>
          </cell>
          <cell r="J583">
            <v>0</v>
          </cell>
          <cell r="K583" t="str">
            <v/>
          </cell>
          <cell r="L583">
            <v>0</v>
          </cell>
        </row>
        <row r="584">
          <cell r="A584" t="str">
            <v>D22-10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 t="str">
            <v>D22-10</v>
          </cell>
          <cell r="I584" t="str">
            <v/>
          </cell>
          <cell r="J584">
            <v>0</v>
          </cell>
          <cell r="K584" t="str">
            <v/>
          </cell>
          <cell r="L584">
            <v>0</v>
          </cell>
        </row>
        <row r="585">
          <cell r="A585" t="str">
            <v>D22-11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 t="str">
            <v>D22-11</v>
          </cell>
          <cell r="I585" t="str">
            <v/>
          </cell>
          <cell r="J585">
            <v>0</v>
          </cell>
          <cell r="K585" t="str">
            <v/>
          </cell>
          <cell r="L585">
            <v>0</v>
          </cell>
        </row>
        <row r="586">
          <cell r="A586" t="str">
            <v>D22-12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 t="str">
            <v>D22-12</v>
          </cell>
          <cell r="I586" t="str">
            <v/>
          </cell>
          <cell r="J586">
            <v>0</v>
          </cell>
          <cell r="K586" t="str">
            <v/>
          </cell>
          <cell r="L586">
            <v>0</v>
          </cell>
        </row>
        <row r="587">
          <cell r="A587" t="str">
            <v>D22-13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 t="str">
            <v>D22-13</v>
          </cell>
          <cell r="I587" t="str">
            <v/>
          </cell>
          <cell r="J587">
            <v>0</v>
          </cell>
          <cell r="K587" t="str">
            <v/>
          </cell>
          <cell r="L587">
            <v>0</v>
          </cell>
        </row>
        <row r="588">
          <cell r="A588" t="str">
            <v>D22-14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 t="str">
            <v>D22-14</v>
          </cell>
          <cell r="H588" t="str">
            <v/>
          </cell>
          <cell r="I588">
            <v>0</v>
          </cell>
          <cell r="J588" t="str">
            <v>D22-14</v>
          </cell>
          <cell r="K588" t="str">
            <v/>
          </cell>
          <cell r="L588">
            <v>0</v>
          </cell>
        </row>
        <row r="595">
          <cell r="A595" t="str">
            <v>内訳書</v>
          </cell>
        </row>
        <row r="596">
          <cell r="A596" t="str">
            <v>その１</v>
          </cell>
        </row>
        <row r="597">
          <cell r="A597" t="str">
            <v>D28-1</v>
          </cell>
          <cell r="B597" t="str">
            <v>1-①</v>
          </cell>
          <cell r="C597" t="str">
            <v>１）土工　内訳書</v>
          </cell>
          <cell r="D597">
            <v>0</v>
          </cell>
          <cell r="E597">
            <v>0</v>
          </cell>
          <cell r="F597" t="str">
            <v>式</v>
          </cell>
          <cell r="G597">
            <v>739270</v>
          </cell>
          <cell r="H597" t="str">
            <v>D28-1</v>
          </cell>
          <cell r="I597" t="e">
            <v>#VALUE!</v>
          </cell>
          <cell r="J597" t="str">
            <v>D28-1</v>
          </cell>
          <cell r="K597" t="e">
            <v>#VALUE!</v>
          </cell>
        </row>
        <row r="598">
          <cell r="A598" t="str">
            <v>D28-2</v>
          </cell>
          <cell r="B598" t="str">
            <v>1-②</v>
          </cell>
          <cell r="C598" t="str">
            <v>２）隔壁工　内訳書</v>
          </cell>
          <cell r="D598" t="str">
            <v>D28-2</v>
          </cell>
          <cell r="E598" t="e">
            <v>#VALUE!</v>
          </cell>
          <cell r="F598" t="str">
            <v>D28-2</v>
          </cell>
          <cell r="G598" t="e">
            <v>#VALUE!</v>
          </cell>
          <cell r="J598" t="str">
            <v>D28-2</v>
          </cell>
          <cell r="K598" t="e">
            <v>#VALUE!</v>
          </cell>
        </row>
        <row r="599">
          <cell r="A599" t="str">
            <v>D28-3</v>
          </cell>
          <cell r="B599" t="str">
            <v>1-③</v>
          </cell>
          <cell r="C599" t="str">
            <v>３）コンクリート工　内訳書</v>
          </cell>
          <cell r="D599" t="str">
            <v>D28-3</v>
          </cell>
          <cell r="E599" t="e">
            <v>#VALUE!</v>
          </cell>
          <cell r="F599" t="str">
            <v>D28-3</v>
          </cell>
          <cell r="G599" t="e">
            <v>#VALUE!</v>
          </cell>
          <cell r="J599" t="str">
            <v>D28-3</v>
          </cell>
          <cell r="K599" t="e">
            <v>#VALUE!</v>
          </cell>
        </row>
        <row r="600">
          <cell r="A600" t="str">
            <v>D28-4</v>
          </cell>
          <cell r="B600" t="str">
            <v>1-④</v>
          </cell>
          <cell r="C600" t="e">
            <v>#REF!</v>
          </cell>
          <cell r="D600" t="str">
            <v>D28-4</v>
          </cell>
          <cell r="E600" t="e">
            <v>#VALUE!</v>
          </cell>
          <cell r="F600" t="str">
            <v>D28-4</v>
          </cell>
          <cell r="G600" t="e">
            <v>#VALUE!</v>
          </cell>
          <cell r="J600" t="str">
            <v>D28-4</v>
          </cell>
          <cell r="K600" t="e">
            <v>#VALUE!</v>
          </cell>
        </row>
        <row r="601">
          <cell r="A601" t="str">
            <v>D28-5</v>
          </cell>
          <cell r="B601" t="str">
            <v>1-⑤</v>
          </cell>
          <cell r="C601" t="str">
            <v>４）遮水工　内訳書</v>
          </cell>
          <cell r="D601" t="str">
            <v>D28-5</v>
          </cell>
          <cell r="E601" t="e">
            <v>#VALUE!</v>
          </cell>
          <cell r="F601" t="str">
            <v>D28-5</v>
          </cell>
          <cell r="G601" t="e">
            <v>#VALUE!</v>
          </cell>
          <cell r="J601" t="str">
            <v>D28-5</v>
          </cell>
          <cell r="K601" t="e">
            <v>#VALUE!</v>
          </cell>
        </row>
        <row r="602">
          <cell r="A602" t="str">
            <v>D28-6</v>
          </cell>
          <cell r="B602" t="str">
            <v>1-⑥</v>
          </cell>
          <cell r="C602" t="str">
            <v>５）保有水集排水工　内訳書</v>
          </cell>
          <cell r="D602" t="str">
            <v>D28-6</v>
          </cell>
          <cell r="E602" t="e">
            <v>#VALUE!</v>
          </cell>
          <cell r="F602" t="str">
            <v>D28-6</v>
          </cell>
          <cell r="G602" t="e">
            <v>#VALUE!</v>
          </cell>
          <cell r="J602" t="str">
            <v>D28-6</v>
          </cell>
          <cell r="K602" t="e">
            <v>#VALUE!</v>
          </cell>
        </row>
        <row r="603">
          <cell r="A603" t="str">
            <v>D28-7</v>
          </cell>
          <cell r="B603" t="str">
            <v>1-⑦</v>
          </cell>
          <cell r="C603" t="str">
            <v>６）雨水集排水工　内訳書</v>
          </cell>
          <cell r="D603" t="str">
            <v>D28-7</v>
          </cell>
          <cell r="E603" t="e">
            <v>#VALUE!</v>
          </cell>
          <cell r="F603" t="str">
            <v>D28-7</v>
          </cell>
          <cell r="G603" t="e">
            <v>#VALUE!</v>
          </cell>
          <cell r="J603" t="str">
            <v>D28-7</v>
          </cell>
          <cell r="K603" t="e">
            <v>#VALUE!</v>
          </cell>
        </row>
        <row r="604">
          <cell r="A604" t="str">
            <v>D28-8</v>
          </cell>
          <cell r="B604" t="str">
            <v>1-⑧</v>
          </cell>
          <cell r="C604" t="str">
            <v>７）舗装工　内訳書</v>
          </cell>
          <cell r="D604" t="str">
            <v>D28-8</v>
          </cell>
          <cell r="E604" t="e">
            <v>#VALUE!</v>
          </cell>
          <cell r="F604" t="str">
            <v>D28-8</v>
          </cell>
          <cell r="G604" t="e">
            <v>#VALUE!</v>
          </cell>
          <cell r="J604" t="str">
            <v>D28-8</v>
          </cell>
          <cell r="K604" t="e">
            <v>#VALUE!</v>
          </cell>
        </row>
        <row r="605">
          <cell r="A605" t="str">
            <v>D28-9</v>
          </cell>
          <cell r="B605" t="str">
            <v>1-⑨</v>
          </cell>
          <cell r="C605" t="str">
            <v>８）飛散防止工　内訳書</v>
          </cell>
          <cell r="D605" t="str">
            <v>D28-9</v>
          </cell>
          <cell r="E605" t="e">
            <v>#VALUE!</v>
          </cell>
          <cell r="F605" t="str">
            <v>D28-9</v>
          </cell>
          <cell r="G605" t="e">
            <v>#VALUE!</v>
          </cell>
          <cell r="J605" t="str">
            <v>D28-9</v>
          </cell>
          <cell r="K605" t="e">
            <v>#VALUE!</v>
          </cell>
        </row>
        <row r="606">
          <cell r="A606" t="str">
            <v>D28-10</v>
          </cell>
          <cell r="B606" t="str">
            <v>1-⑩</v>
          </cell>
          <cell r="C606" t="str">
            <v>D28-10</v>
          </cell>
          <cell r="D606" t="e">
            <v>#VALUE!</v>
          </cell>
          <cell r="E606" t="str">
            <v>D28-10</v>
          </cell>
          <cell r="F606" t="e">
            <v>#VALUE!</v>
          </cell>
          <cell r="J606" t="str">
            <v>D28-10</v>
          </cell>
          <cell r="K606" t="e">
            <v>#VALUE!</v>
          </cell>
        </row>
        <row r="607">
          <cell r="A607" t="str">
            <v>D28-11</v>
          </cell>
          <cell r="B607" t="str">
            <v>1-⑪</v>
          </cell>
          <cell r="C607" t="str">
            <v>D28-11</v>
          </cell>
          <cell r="D607" t="e">
            <v>#VALUE!</v>
          </cell>
          <cell r="E607" t="str">
            <v>D28-11</v>
          </cell>
          <cell r="F607" t="e">
            <v>#VALUE!</v>
          </cell>
          <cell r="J607" t="str">
            <v>D28-11</v>
          </cell>
          <cell r="K607" t="e">
            <v>#VALUE!</v>
          </cell>
        </row>
        <row r="608">
          <cell r="A608" t="str">
            <v>D28-12</v>
          </cell>
          <cell r="B608" t="str">
            <v>1-⑫</v>
          </cell>
          <cell r="C608" t="str">
            <v>D28-12</v>
          </cell>
          <cell r="D608" t="e">
            <v>#VALUE!</v>
          </cell>
          <cell r="E608" t="str">
            <v>D28-12</v>
          </cell>
          <cell r="F608" t="e">
            <v>#VALUE!</v>
          </cell>
          <cell r="J608" t="str">
            <v>D28-12</v>
          </cell>
          <cell r="K608" t="e">
            <v>#VALUE!</v>
          </cell>
        </row>
        <row r="609">
          <cell r="A609" t="str">
            <v>D28-13</v>
          </cell>
          <cell r="B609" t="str">
            <v>1-⑬</v>
          </cell>
          <cell r="C609" t="str">
            <v>D28-13</v>
          </cell>
          <cell r="D609" t="e">
            <v>#VALUE!</v>
          </cell>
          <cell r="E609" t="str">
            <v>D28-13</v>
          </cell>
          <cell r="F609" t="e">
            <v>#VALUE!</v>
          </cell>
          <cell r="J609" t="str">
            <v>D28-13</v>
          </cell>
          <cell r="K609" t="e">
            <v>#VALUE!</v>
          </cell>
        </row>
        <row r="610">
          <cell r="A610" t="str">
            <v>D28-14</v>
          </cell>
          <cell r="B610" t="str">
            <v>1-⑭</v>
          </cell>
          <cell r="C610" t="str">
            <v>D28-14</v>
          </cell>
          <cell r="D610" t="e">
            <v>#VALUE!</v>
          </cell>
          <cell r="E610" t="str">
            <v>D28-14</v>
          </cell>
          <cell r="F610" t="e">
            <v>#VALUE!</v>
          </cell>
          <cell r="J610" t="str">
            <v>D28-14</v>
          </cell>
          <cell r="K610" t="e">
            <v>#VALUE!</v>
          </cell>
        </row>
        <row r="611">
          <cell r="A611" t="str">
            <v>D28-15</v>
          </cell>
          <cell r="B611" t="str">
            <v>1-⑮</v>
          </cell>
          <cell r="C611" t="str">
            <v>D28-15</v>
          </cell>
          <cell r="D611" t="e">
            <v>#VALUE!</v>
          </cell>
          <cell r="E611" t="str">
            <v>D28-15</v>
          </cell>
          <cell r="F611" t="e">
            <v>#VALUE!</v>
          </cell>
          <cell r="J611" t="str">
            <v>D28-15</v>
          </cell>
          <cell r="K611" t="e">
            <v>#VALUE!</v>
          </cell>
        </row>
        <row r="612">
          <cell r="A612" t="str">
            <v>D28-16</v>
          </cell>
          <cell r="B612" t="str">
            <v>D28-16</v>
          </cell>
          <cell r="C612" t="str">
            <v/>
          </cell>
          <cell r="D612" t="str">
            <v>D28-16</v>
          </cell>
          <cell r="E612" t="str">
            <v/>
          </cell>
          <cell r="J612" t="str">
            <v>D28-16</v>
          </cell>
          <cell r="K612" t="str">
            <v/>
          </cell>
        </row>
        <row r="613">
          <cell r="A613" t="str">
            <v>D28-17</v>
          </cell>
          <cell r="B613" t="str">
            <v>D28-17</v>
          </cell>
          <cell r="C613" t="str">
            <v/>
          </cell>
          <cell r="D613" t="str">
            <v>D28-17</v>
          </cell>
          <cell r="E613" t="str">
            <v/>
          </cell>
          <cell r="J613" t="str">
            <v>D28-17</v>
          </cell>
          <cell r="K613" t="str">
            <v/>
          </cell>
        </row>
        <row r="614">
          <cell r="A614" t="str">
            <v>その２</v>
          </cell>
          <cell r="B614" t="str">
            <v>その２</v>
          </cell>
          <cell r="C614" t="str">
            <v/>
          </cell>
          <cell r="D614" t="str">
            <v>その２</v>
          </cell>
          <cell r="E614" t="str">
            <v/>
          </cell>
          <cell r="J614" t="str">
            <v>その２</v>
          </cell>
          <cell r="K614" t="str">
            <v/>
          </cell>
        </row>
        <row r="615">
          <cell r="A615" t="str">
            <v>D29-1</v>
          </cell>
          <cell r="B615" t="str">
            <v>2-①</v>
          </cell>
          <cell r="C615" t="str">
            <v>D29-1</v>
          </cell>
          <cell r="D615" t="e">
            <v>#VALUE!</v>
          </cell>
          <cell r="E615" t="str">
            <v>D29-1</v>
          </cell>
          <cell r="F615" t="e">
            <v>#VALUE!</v>
          </cell>
          <cell r="J615" t="str">
            <v>D29-1</v>
          </cell>
          <cell r="K615" t="e">
            <v>#VALUE!</v>
          </cell>
        </row>
        <row r="616">
          <cell r="A616" t="str">
            <v>D29-2</v>
          </cell>
          <cell r="B616" t="str">
            <v>2-②</v>
          </cell>
          <cell r="C616" t="str">
            <v>D29-2</v>
          </cell>
          <cell r="D616" t="e">
            <v>#VALUE!</v>
          </cell>
          <cell r="E616" t="str">
            <v>D29-2</v>
          </cell>
          <cell r="F616" t="e">
            <v>#VALUE!</v>
          </cell>
          <cell r="J616" t="str">
            <v>D29-2</v>
          </cell>
          <cell r="K616" t="e">
            <v>#VALUE!</v>
          </cell>
        </row>
        <row r="617">
          <cell r="A617" t="str">
            <v>D29-3</v>
          </cell>
          <cell r="B617" t="str">
            <v>2-③</v>
          </cell>
          <cell r="C617" t="str">
            <v>D29-3</v>
          </cell>
          <cell r="D617" t="e">
            <v>#VALUE!</v>
          </cell>
          <cell r="E617" t="str">
            <v>D29-3</v>
          </cell>
          <cell r="F617" t="e">
            <v>#VALUE!</v>
          </cell>
          <cell r="J617" t="str">
            <v>D29-3</v>
          </cell>
          <cell r="K617" t="e">
            <v>#VALUE!</v>
          </cell>
        </row>
        <row r="618">
          <cell r="A618" t="str">
            <v>D29-4</v>
          </cell>
          <cell r="B618" t="str">
            <v>2-④</v>
          </cell>
          <cell r="C618" t="str">
            <v>D29-4</v>
          </cell>
          <cell r="D618" t="e">
            <v>#VALUE!</v>
          </cell>
          <cell r="E618" t="str">
            <v>D29-4</v>
          </cell>
          <cell r="F618" t="e">
            <v>#VALUE!</v>
          </cell>
          <cell r="J618" t="str">
            <v>D29-4</v>
          </cell>
          <cell r="K618" t="e">
            <v>#VALUE!</v>
          </cell>
        </row>
        <row r="619">
          <cell r="A619" t="str">
            <v>D29-5</v>
          </cell>
          <cell r="B619" t="str">
            <v>2-⑤</v>
          </cell>
          <cell r="C619" t="str">
            <v>D29-5</v>
          </cell>
          <cell r="D619" t="e">
            <v>#VALUE!</v>
          </cell>
          <cell r="E619" t="str">
            <v>D29-5</v>
          </cell>
          <cell r="F619" t="e">
            <v>#VALUE!</v>
          </cell>
          <cell r="J619" t="str">
            <v>D29-5</v>
          </cell>
          <cell r="K619" t="e">
            <v>#VALUE!</v>
          </cell>
        </row>
        <row r="620">
          <cell r="A620" t="str">
            <v>D29-6</v>
          </cell>
          <cell r="B620" t="str">
            <v>2-⑥</v>
          </cell>
          <cell r="C620" t="str">
            <v>D29-6</v>
          </cell>
          <cell r="D620" t="e">
            <v>#VALUE!</v>
          </cell>
          <cell r="E620" t="str">
            <v>D29-6</v>
          </cell>
          <cell r="F620" t="e">
            <v>#VALUE!</v>
          </cell>
          <cell r="J620" t="str">
            <v>D29-6</v>
          </cell>
          <cell r="K620" t="e">
            <v>#VALUE!</v>
          </cell>
        </row>
        <row r="621">
          <cell r="A621" t="str">
            <v>D29-7</v>
          </cell>
          <cell r="B621" t="str">
            <v>2-⑦</v>
          </cell>
          <cell r="C621" t="str">
            <v>D29-7</v>
          </cell>
          <cell r="D621" t="e">
            <v>#VALUE!</v>
          </cell>
          <cell r="E621" t="str">
            <v>D29-7</v>
          </cell>
          <cell r="F621" t="e">
            <v>#VALUE!</v>
          </cell>
          <cell r="J621" t="str">
            <v>D29-7</v>
          </cell>
          <cell r="K621" t="e">
            <v>#VALUE!</v>
          </cell>
        </row>
        <row r="622">
          <cell r="A622" t="str">
            <v>D29-8</v>
          </cell>
          <cell r="B622" t="str">
            <v>2-⑧</v>
          </cell>
          <cell r="C622" t="str">
            <v>D29-8</v>
          </cell>
          <cell r="D622" t="e">
            <v>#VALUE!</v>
          </cell>
          <cell r="E622" t="str">
            <v>D29-8</v>
          </cell>
          <cell r="F622" t="e">
            <v>#VALUE!</v>
          </cell>
          <cell r="J622" t="str">
            <v>D29-8</v>
          </cell>
          <cell r="K622" t="e">
            <v>#VALUE!</v>
          </cell>
        </row>
        <row r="623">
          <cell r="A623" t="str">
            <v>D29-9</v>
          </cell>
          <cell r="B623" t="str">
            <v>2-⑨</v>
          </cell>
          <cell r="C623" t="str">
            <v>D29-9</v>
          </cell>
          <cell r="D623" t="e">
            <v>#VALUE!</v>
          </cell>
          <cell r="E623" t="str">
            <v>D29-9</v>
          </cell>
          <cell r="F623" t="e">
            <v>#VALUE!</v>
          </cell>
          <cell r="J623" t="str">
            <v>D29-9</v>
          </cell>
          <cell r="K623" t="e">
            <v>#VALUE!</v>
          </cell>
        </row>
        <row r="624">
          <cell r="A624" t="str">
            <v>D29-10</v>
          </cell>
          <cell r="B624" t="str">
            <v>2-⑩</v>
          </cell>
          <cell r="C624" t="str">
            <v>D29-10</v>
          </cell>
          <cell r="D624" t="e">
            <v>#VALUE!</v>
          </cell>
          <cell r="E624" t="str">
            <v>D29-10</v>
          </cell>
          <cell r="F624" t="e">
            <v>#VALUE!</v>
          </cell>
          <cell r="J624" t="str">
            <v>D29-10</v>
          </cell>
          <cell r="K624" t="e">
            <v>#VALUE!</v>
          </cell>
        </row>
        <row r="625">
          <cell r="A625" t="str">
            <v>D29-11</v>
          </cell>
          <cell r="B625" t="str">
            <v>2-⑪</v>
          </cell>
          <cell r="C625" t="str">
            <v>D29-11</v>
          </cell>
          <cell r="D625" t="e">
            <v>#VALUE!</v>
          </cell>
          <cell r="E625" t="str">
            <v>D29-11</v>
          </cell>
          <cell r="F625" t="e">
            <v>#VALUE!</v>
          </cell>
          <cell r="J625" t="str">
            <v>D29-11</v>
          </cell>
          <cell r="K625" t="e">
            <v>#VALUE!</v>
          </cell>
        </row>
        <row r="626">
          <cell r="J626">
            <v>0</v>
          </cell>
          <cell r="K626" t="str">
            <v/>
          </cell>
        </row>
        <row r="627">
          <cell r="A627" t="str">
            <v>D30</v>
          </cell>
          <cell r="B627" t="str">
            <v>共-1</v>
          </cell>
          <cell r="C627" t="str">
            <v>D30</v>
          </cell>
          <cell r="D627" t="e">
            <v>#VALUE!</v>
          </cell>
          <cell r="E627" t="str">
            <v>D30</v>
          </cell>
          <cell r="F627" t="e">
            <v>#VALUE!</v>
          </cell>
          <cell r="J627" t="str">
            <v>D30</v>
          </cell>
          <cell r="K627" t="e">
            <v>#VALUE!</v>
          </cell>
        </row>
        <row r="628">
          <cell r="J628">
            <v>0</v>
          </cell>
          <cell r="K628" t="str">
            <v/>
          </cell>
        </row>
        <row r="629">
          <cell r="J629">
            <v>0</v>
          </cell>
          <cell r="K629" t="str">
            <v/>
          </cell>
        </row>
      </sheetData>
      <sheetData sheetId="2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☆県書式原紙"/>
      <sheetName val="☆バルブ操作室"/>
      <sheetName val="_バルブ操作室"/>
      <sheetName val="(乙)"/>
      <sheetName val="電気３"/>
      <sheetName val="電気４"/>
      <sheetName val="電気２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  <sheetName val="表紙 (2)"/>
      <sheetName val="×Ⅱ積上仮設"/>
      <sheetName val="中項目(建築)"/>
      <sheetName val="1-1 直接仮設（建築）"/>
      <sheetName val="1-2 鉄骨工事(建築)"/>
      <sheetName val="電気設備"/>
      <sheetName val="複合単価表"/>
    </sheetNames>
    <definedNames>
      <definedName name="スピンボタン入力2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比較表 "/>
      <sheetName val="表紙"/>
      <sheetName val="特記"/>
      <sheetName val="印刷書式"/>
      <sheetName val="出来高表紙"/>
      <sheetName val="複合単価"/>
      <sheetName val="複合単価２"/>
      <sheetName val="Dialog (1)"/>
      <sheetName val="Module1"/>
      <sheetName val="Dialog (2)"/>
      <sheetName val="Module (2)"/>
      <sheetName val="Dialog (3)"/>
      <sheetName val="Dialog (4)"/>
    </sheetNames>
    <sheetDataSet>
      <sheetData sheetId="0">
        <row r="81">
          <cell r="H81">
            <v>6276760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 "/>
      <sheetName val="設計書"/>
      <sheetName val="２次製品"/>
      <sheetName val="印刷書式"/>
      <sheetName val="Dialog (1)"/>
      <sheetName val="Module1"/>
      <sheetName val="Dialog (2)"/>
      <sheetName val="Module (2)"/>
      <sheetName val="Dialog (3)"/>
      <sheetName val="Dialog (4)"/>
      <sheetName val="Module6"/>
      <sheetName val="$$設計書(提出用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委託仕様書新築"/>
      <sheetName val="設計委託仕様書改築"/>
      <sheetName val="設計書"/>
      <sheetName val="00設計委託料率"/>
      <sheetName val="工事費根拠"/>
      <sheetName val="特命理由"/>
      <sheetName val="印刷書式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大項目"/>
      <sheetName val="科目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構設計書"/>
      <sheetName val="経費算出"/>
      <sheetName val="内訳"/>
      <sheetName val="内訳明細"/>
      <sheetName val="設計書"/>
      <sheetName val="大項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行伺"/>
      <sheetName val="設計書"/>
      <sheetName val="内訳"/>
      <sheetName val="内訳明細"/>
      <sheetName val="工事説明"/>
      <sheetName val="提出書類"/>
      <sheetName val="指名内申"/>
      <sheetName val="電気複合単価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設計書"/>
      <sheetName val="表紙"/>
      <sheetName val="印刷書式"/>
      <sheetName val="二次製品"/>
      <sheetName val="複合単価 "/>
      <sheetName val="ﾄﾗｯﾌﾟ　"/>
      <sheetName val="単価根拠"/>
      <sheetName val="搬入費"/>
      <sheetName val="ｽﾘﾑﾀﾞｸﾄ"/>
      <sheetName val="Sheet2"/>
      <sheetName val="Sheet3"/>
      <sheetName val="Sheet4"/>
      <sheetName val="Sheet1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額"/>
      <sheetName val="直工費"/>
      <sheetName val="内訳明細書 "/>
      <sheetName val="Ｂ共通費"/>
      <sheetName val="経費率"/>
      <sheetName val="工事経費 "/>
      <sheetName val="予算要求表紙"/>
      <sheetName val="縦覧表紙 "/>
      <sheetName val="工程半年"/>
      <sheetName val="工程表"/>
      <sheetName val="積算表"/>
      <sheetName val="単価作成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科目"/>
      <sheetName val="細目"/>
      <sheetName val="設計書"/>
    </sheetNames>
    <sheetDataSet>
      <sheetData sheetId="0" refreshError="1"/>
      <sheetData sheetId="1" refreshError="1">
        <row r="1">
          <cell r="N1" t="str">
            <v>ｍ</v>
          </cell>
          <cell r="O1" t="str">
            <v>ｍ2</v>
          </cell>
          <cell r="P1" t="str">
            <v>ｍ3</v>
          </cell>
          <cell r="Q1" t="str">
            <v>か所</v>
          </cell>
          <cell r="R1" t="str">
            <v>t</v>
          </cell>
          <cell r="S1" t="str">
            <v>本</v>
          </cell>
        </row>
      </sheetData>
      <sheetData sheetId="2" refreshError="1"/>
      <sheetData sheetId="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細目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単価"/>
      <sheetName val="ﾏﾝﾎｰﾙ蓋"/>
      <sheetName val="排水ポンプ"/>
      <sheetName val="諸経費"/>
      <sheetName val="科目"/>
      <sheetName val="細目"/>
    </sheetNames>
    <sheetDataSet>
      <sheetData sheetId="0" refreshError="1">
        <row r="2">
          <cell r="C2" t="str">
            <v>名称コード</v>
          </cell>
        </row>
        <row r="3">
          <cell r="C3" t="str">
            <v>遣方_隅遣方</v>
          </cell>
          <cell r="D3">
            <v>37</v>
          </cell>
          <cell r="E3" t="str">
            <v>か所</v>
          </cell>
          <cell r="F3">
            <v>6590</v>
          </cell>
        </row>
        <row r="4">
          <cell r="C4" t="str">
            <v>墨出し_躯体_小規模・複雑_Ｓ造</v>
          </cell>
          <cell r="D4">
            <v>39</v>
          </cell>
          <cell r="E4" t="str">
            <v>延ｍ2</v>
          </cell>
          <cell r="F4">
            <v>410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根拠　一覧"/>
      <sheetName val="予定価格調書"/>
      <sheetName val="最低基準価格"/>
      <sheetName val="表紙"/>
      <sheetName val="内訳書"/>
      <sheetName val="歩掛"/>
      <sheetName val="A-1"/>
      <sheetName val="A-2"/>
      <sheetName val="A-3"/>
      <sheetName val="事業費調整"/>
      <sheetName val="付加仮設"/>
      <sheetName val="市場単価比較"/>
      <sheetName val="金属"/>
      <sheetName val="ユニット"/>
      <sheetName val="内外装"/>
      <sheetName val="ガラス"/>
      <sheetName val="タイル"/>
      <sheetName val="廃棄物"/>
      <sheetName val="杭"/>
      <sheetName val="鉄骨"/>
      <sheetName val="AW"/>
      <sheetName val="SW"/>
      <sheetName val="SLD."/>
      <sheetName val="塗装"/>
      <sheetName val="木"/>
      <sheetName val="防水工事"/>
      <sheetName val="マニュアル"/>
      <sheetName val="単位データ"/>
      <sheetName val="複写データ"/>
      <sheetName val="代価1"/>
      <sheetName val="代価2"/>
      <sheetName val="代価3"/>
      <sheetName val="代価4"/>
      <sheetName val="代価5"/>
      <sheetName val="代価6"/>
      <sheetName val="代価7"/>
      <sheetName val="代価外構"/>
      <sheetName val="市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9943-8AB6-4EB5-A251-9A4AB46B9C11}">
  <sheetPr>
    <tabColor rgb="FFFFFF00"/>
  </sheetPr>
  <dimension ref="A1:M770"/>
  <sheetViews>
    <sheetView showZeros="0" view="pageBreakPreview" zoomScale="85" zoomScaleNormal="85" workbookViewId="0"/>
  </sheetViews>
  <sheetFormatPr defaultColWidth="7" defaultRowHeight="12.6" customHeight="1"/>
  <cols>
    <col min="1" max="4" width="16.625" style="77" customWidth="1"/>
    <col min="5" max="5" width="16.625" style="100" customWidth="1"/>
    <col min="6" max="8" width="16.625" style="101" customWidth="1"/>
    <col min="9" max="9" width="7" style="77" customWidth="1"/>
    <col min="10" max="10" width="5.125" style="104" customWidth="1"/>
    <col min="11" max="12" width="25.375" style="104" customWidth="1"/>
    <col min="13" max="13" width="5.125" style="104" customWidth="1"/>
    <col min="14" max="256" width="7" style="77"/>
    <col min="257" max="264" width="16.625" style="77" customWidth="1"/>
    <col min="265" max="265" width="7" style="77"/>
    <col min="266" max="266" width="5.125" style="77" customWidth="1"/>
    <col min="267" max="268" width="25.375" style="77" customWidth="1"/>
    <col min="269" max="269" width="5.125" style="77" customWidth="1"/>
    <col min="270" max="512" width="7" style="77"/>
    <col min="513" max="520" width="16.625" style="77" customWidth="1"/>
    <col min="521" max="521" width="7" style="77"/>
    <col min="522" max="522" width="5.125" style="77" customWidth="1"/>
    <col min="523" max="524" width="25.375" style="77" customWidth="1"/>
    <col min="525" max="525" width="5.125" style="77" customWidth="1"/>
    <col min="526" max="768" width="7" style="77"/>
    <col min="769" max="776" width="16.625" style="77" customWidth="1"/>
    <col min="777" max="777" width="7" style="77"/>
    <col min="778" max="778" width="5.125" style="77" customWidth="1"/>
    <col min="779" max="780" width="25.375" style="77" customWidth="1"/>
    <col min="781" max="781" width="5.125" style="77" customWidth="1"/>
    <col min="782" max="1024" width="7" style="77"/>
    <col min="1025" max="1032" width="16.625" style="77" customWidth="1"/>
    <col min="1033" max="1033" width="7" style="77"/>
    <col min="1034" max="1034" width="5.125" style="77" customWidth="1"/>
    <col min="1035" max="1036" width="25.375" style="77" customWidth="1"/>
    <col min="1037" max="1037" width="5.125" style="77" customWidth="1"/>
    <col min="1038" max="1280" width="7" style="77"/>
    <col min="1281" max="1288" width="16.625" style="77" customWidth="1"/>
    <col min="1289" max="1289" width="7" style="77"/>
    <col min="1290" max="1290" width="5.125" style="77" customWidth="1"/>
    <col min="1291" max="1292" width="25.375" style="77" customWidth="1"/>
    <col min="1293" max="1293" width="5.125" style="77" customWidth="1"/>
    <col min="1294" max="1536" width="7" style="77"/>
    <col min="1537" max="1544" width="16.625" style="77" customWidth="1"/>
    <col min="1545" max="1545" width="7" style="77"/>
    <col min="1546" max="1546" width="5.125" style="77" customWidth="1"/>
    <col min="1547" max="1548" width="25.375" style="77" customWidth="1"/>
    <col min="1549" max="1549" width="5.125" style="77" customWidth="1"/>
    <col min="1550" max="1792" width="7" style="77"/>
    <col min="1793" max="1800" width="16.625" style="77" customWidth="1"/>
    <col min="1801" max="1801" width="7" style="77"/>
    <col min="1802" max="1802" width="5.125" style="77" customWidth="1"/>
    <col min="1803" max="1804" width="25.375" style="77" customWidth="1"/>
    <col min="1805" max="1805" width="5.125" style="77" customWidth="1"/>
    <col min="1806" max="2048" width="7" style="77"/>
    <col min="2049" max="2056" width="16.625" style="77" customWidth="1"/>
    <col min="2057" max="2057" width="7" style="77"/>
    <col min="2058" max="2058" width="5.125" style="77" customWidth="1"/>
    <col min="2059" max="2060" width="25.375" style="77" customWidth="1"/>
    <col min="2061" max="2061" width="5.125" style="77" customWidth="1"/>
    <col min="2062" max="2304" width="7" style="77"/>
    <col min="2305" max="2312" width="16.625" style="77" customWidth="1"/>
    <col min="2313" max="2313" width="7" style="77"/>
    <col min="2314" max="2314" width="5.125" style="77" customWidth="1"/>
    <col min="2315" max="2316" width="25.375" style="77" customWidth="1"/>
    <col min="2317" max="2317" width="5.125" style="77" customWidth="1"/>
    <col min="2318" max="2560" width="7" style="77"/>
    <col min="2561" max="2568" width="16.625" style="77" customWidth="1"/>
    <col min="2569" max="2569" width="7" style="77"/>
    <col min="2570" max="2570" width="5.125" style="77" customWidth="1"/>
    <col min="2571" max="2572" width="25.375" style="77" customWidth="1"/>
    <col min="2573" max="2573" width="5.125" style="77" customWidth="1"/>
    <col min="2574" max="2816" width="7" style="77"/>
    <col min="2817" max="2824" width="16.625" style="77" customWidth="1"/>
    <col min="2825" max="2825" width="7" style="77"/>
    <col min="2826" max="2826" width="5.125" style="77" customWidth="1"/>
    <col min="2827" max="2828" width="25.375" style="77" customWidth="1"/>
    <col min="2829" max="2829" width="5.125" style="77" customWidth="1"/>
    <col min="2830" max="3072" width="7" style="77"/>
    <col min="3073" max="3080" width="16.625" style="77" customWidth="1"/>
    <col min="3081" max="3081" width="7" style="77"/>
    <col min="3082" max="3082" width="5.125" style="77" customWidth="1"/>
    <col min="3083" max="3084" width="25.375" style="77" customWidth="1"/>
    <col min="3085" max="3085" width="5.125" style="77" customWidth="1"/>
    <col min="3086" max="3328" width="7" style="77"/>
    <col min="3329" max="3336" width="16.625" style="77" customWidth="1"/>
    <col min="3337" max="3337" width="7" style="77"/>
    <col min="3338" max="3338" width="5.125" style="77" customWidth="1"/>
    <col min="3339" max="3340" width="25.375" style="77" customWidth="1"/>
    <col min="3341" max="3341" width="5.125" style="77" customWidth="1"/>
    <col min="3342" max="3584" width="7" style="77"/>
    <col min="3585" max="3592" width="16.625" style="77" customWidth="1"/>
    <col min="3593" max="3593" width="7" style="77"/>
    <col min="3594" max="3594" width="5.125" style="77" customWidth="1"/>
    <col min="3595" max="3596" width="25.375" style="77" customWidth="1"/>
    <col min="3597" max="3597" width="5.125" style="77" customWidth="1"/>
    <col min="3598" max="3840" width="7" style="77"/>
    <col min="3841" max="3848" width="16.625" style="77" customWidth="1"/>
    <col min="3849" max="3849" width="7" style="77"/>
    <col min="3850" max="3850" width="5.125" style="77" customWidth="1"/>
    <col min="3851" max="3852" width="25.375" style="77" customWidth="1"/>
    <col min="3853" max="3853" width="5.125" style="77" customWidth="1"/>
    <col min="3854" max="4096" width="7" style="77"/>
    <col min="4097" max="4104" width="16.625" style="77" customWidth="1"/>
    <col min="4105" max="4105" width="7" style="77"/>
    <col min="4106" max="4106" width="5.125" style="77" customWidth="1"/>
    <col min="4107" max="4108" width="25.375" style="77" customWidth="1"/>
    <col min="4109" max="4109" width="5.125" style="77" customWidth="1"/>
    <col min="4110" max="4352" width="7" style="77"/>
    <col min="4353" max="4360" width="16.625" style="77" customWidth="1"/>
    <col min="4361" max="4361" width="7" style="77"/>
    <col min="4362" max="4362" width="5.125" style="77" customWidth="1"/>
    <col min="4363" max="4364" width="25.375" style="77" customWidth="1"/>
    <col min="4365" max="4365" width="5.125" style="77" customWidth="1"/>
    <col min="4366" max="4608" width="7" style="77"/>
    <col min="4609" max="4616" width="16.625" style="77" customWidth="1"/>
    <col min="4617" max="4617" width="7" style="77"/>
    <col min="4618" max="4618" width="5.125" style="77" customWidth="1"/>
    <col min="4619" max="4620" width="25.375" style="77" customWidth="1"/>
    <col min="4621" max="4621" width="5.125" style="77" customWidth="1"/>
    <col min="4622" max="4864" width="7" style="77"/>
    <col min="4865" max="4872" width="16.625" style="77" customWidth="1"/>
    <col min="4873" max="4873" width="7" style="77"/>
    <col min="4874" max="4874" width="5.125" style="77" customWidth="1"/>
    <col min="4875" max="4876" width="25.375" style="77" customWidth="1"/>
    <col min="4877" max="4877" width="5.125" style="77" customWidth="1"/>
    <col min="4878" max="5120" width="7" style="77"/>
    <col min="5121" max="5128" width="16.625" style="77" customWidth="1"/>
    <col min="5129" max="5129" width="7" style="77"/>
    <col min="5130" max="5130" width="5.125" style="77" customWidth="1"/>
    <col min="5131" max="5132" width="25.375" style="77" customWidth="1"/>
    <col min="5133" max="5133" width="5.125" style="77" customWidth="1"/>
    <col min="5134" max="5376" width="7" style="77"/>
    <col min="5377" max="5384" width="16.625" style="77" customWidth="1"/>
    <col min="5385" max="5385" width="7" style="77"/>
    <col min="5386" max="5386" width="5.125" style="77" customWidth="1"/>
    <col min="5387" max="5388" width="25.375" style="77" customWidth="1"/>
    <col min="5389" max="5389" width="5.125" style="77" customWidth="1"/>
    <col min="5390" max="5632" width="7" style="77"/>
    <col min="5633" max="5640" width="16.625" style="77" customWidth="1"/>
    <col min="5641" max="5641" width="7" style="77"/>
    <col min="5642" max="5642" width="5.125" style="77" customWidth="1"/>
    <col min="5643" max="5644" width="25.375" style="77" customWidth="1"/>
    <col min="5645" max="5645" width="5.125" style="77" customWidth="1"/>
    <col min="5646" max="5888" width="7" style="77"/>
    <col min="5889" max="5896" width="16.625" style="77" customWidth="1"/>
    <col min="5897" max="5897" width="7" style="77"/>
    <col min="5898" max="5898" width="5.125" style="77" customWidth="1"/>
    <col min="5899" max="5900" width="25.375" style="77" customWidth="1"/>
    <col min="5901" max="5901" width="5.125" style="77" customWidth="1"/>
    <col min="5902" max="6144" width="7" style="77"/>
    <col min="6145" max="6152" width="16.625" style="77" customWidth="1"/>
    <col min="6153" max="6153" width="7" style="77"/>
    <col min="6154" max="6154" width="5.125" style="77" customWidth="1"/>
    <col min="6155" max="6156" width="25.375" style="77" customWidth="1"/>
    <col min="6157" max="6157" width="5.125" style="77" customWidth="1"/>
    <col min="6158" max="6400" width="7" style="77"/>
    <col min="6401" max="6408" width="16.625" style="77" customWidth="1"/>
    <col min="6409" max="6409" width="7" style="77"/>
    <col min="6410" max="6410" width="5.125" style="77" customWidth="1"/>
    <col min="6411" max="6412" width="25.375" style="77" customWidth="1"/>
    <col min="6413" max="6413" width="5.125" style="77" customWidth="1"/>
    <col min="6414" max="6656" width="7" style="77"/>
    <col min="6657" max="6664" width="16.625" style="77" customWidth="1"/>
    <col min="6665" max="6665" width="7" style="77"/>
    <col min="6666" max="6666" width="5.125" style="77" customWidth="1"/>
    <col min="6667" max="6668" width="25.375" style="77" customWidth="1"/>
    <col min="6669" max="6669" width="5.125" style="77" customWidth="1"/>
    <col min="6670" max="6912" width="7" style="77"/>
    <col min="6913" max="6920" width="16.625" style="77" customWidth="1"/>
    <col min="6921" max="6921" width="7" style="77"/>
    <col min="6922" max="6922" width="5.125" style="77" customWidth="1"/>
    <col min="6923" max="6924" width="25.375" style="77" customWidth="1"/>
    <col min="6925" max="6925" width="5.125" style="77" customWidth="1"/>
    <col min="6926" max="7168" width="7" style="77"/>
    <col min="7169" max="7176" width="16.625" style="77" customWidth="1"/>
    <col min="7177" max="7177" width="7" style="77"/>
    <col min="7178" max="7178" width="5.125" style="77" customWidth="1"/>
    <col min="7179" max="7180" width="25.375" style="77" customWidth="1"/>
    <col min="7181" max="7181" width="5.125" style="77" customWidth="1"/>
    <col min="7182" max="7424" width="7" style="77"/>
    <col min="7425" max="7432" width="16.625" style="77" customWidth="1"/>
    <col min="7433" max="7433" width="7" style="77"/>
    <col min="7434" max="7434" width="5.125" style="77" customWidth="1"/>
    <col min="7435" max="7436" width="25.375" style="77" customWidth="1"/>
    <col min="7437" max="7437" width="5.125" style="77" customWidth="1"/>
    <col min="7438" max="7680" width="7" style="77"/>
    <col min="7681" max="7688" width="16.625" style="77" customWidth="1"/>
    <col min="7689" max="7689" width="7" style="77"/>
    <col min="7690" max="7690" width="5.125" style="77" customWidth="1"/>
    <col min="7691" max="7692" width="25.375" style="77" customWidth="1"/>
    <col min="7693" max="7693" width="5.125" style="77" customWidth="1"/>
    <col min="7694" max="7936" width="7" style="77"/>
    <col min="7937" max="7944" width="16.625" style="77" customWidth="1"/>
    <col min="7945" max="7945" width="7" style="77"/>
    <col min="7946" max="7946" width="5.125" style="77" customWidth="1"/>
    <col min="7947" max="7948" width="25.375" style="77" customWidth="1"/>
    <col min="7949" max="7949" width="5.125" style="77" customWidth="1"/>
    <col min="7950" max="8192" width="7" style="77"/>
    <col min="8193" max="8200" width="16.625" style="77" customWidth="1"/>
    <col min="8201" max="8201" width="7" style="77"/>
    <col min="8202" max="8202" width="5.125" style="77" customWidth="1"/>
    <col min="8203" max="8204" width="25.375" style="77" customWidth="1"/>
    <col min="8205" max="8205" width="5.125" style="77" customWidth="1"/>
    <col min="8206" max="8448" width="7" style="77"/>
    <col min="8449" max="8456" width="16.625" style="77" customWidth="1"/>
    <col min="8457" max="8457" width="7" style="77"/>
    <col min="8458" max="8458" width="5.125" style="77" customWidth="1"/>
    <col min="8459" max="8460" width="25.375" style="77" customWidth="1"/>
    <col min="8461" max="8461" width="5.125" style="77" customWidth="1"/>
    <col min="8462" max="8704" width="7" style="77"/>
    <col min="8705" max="8712" width="16.625" style="77" customWidth="1"/>
    <col min="8713" max="8713" width="7" style="77"/>
    <col min="8714" max="8714" width="5.125" style="77" customWidth="1"/>
    <col min="8715" max="8716" width="25.375" style="77" customWidth="1"/>
    <col min="8717" max="8717" width="5.125" style="77" customWidth="1"/>
    <col min="8718" max="8960" width="7" style="77"/>
    <col min="8961" max="8968" width="16.625" style="77" customWidth="1"/>
    <col min="8969" max="8969" width="7" style="77"/>
    <col min="8970" max="8970" width="5.125" style="77" customWidth="1"/>
    <col min="8971" max="8972" width="25.375" style="77" customWidth="1"/>
    <col min="8973" max="8973" width="5.125" style="77" customWidth="1"/>
    <col min="8974" max="9216" width="7" style="77"/>
    <col min="9217" max="9224" width="16.625" style="77" customWidth="1"/>
    <col min="9225" max="9225" width="7" style="77"/>
    <col min="9226" max="9226" width="5.125" style="77" customWidth="1"/>
    <col min="9227" max="9228" width="25.375" style="77" customWidth="1"/>
    <col min="9229" max="9229" width="5.125" style="77" customWidth="1"/>
    <col min="9230" max="9472" width="7" style="77"/>
    <col min="9473" max="9480" width="16.625" style="77" customWidth="1"/>
    <col min="9481" max="9481" width="7" style="77"/>
    <col min="9482" max="9482" width="5.125" style="77" customWidth="1"/>
    <col min="9483" max="9484" width="25.375" style="77" customWidth="1"/>
    <col min="9485" max="9485" width="5.125" style="77" customWidth="1"/>
    <col min="9486" max="9728" width="7" style="77"/>
    <col min="9729" max="9736" width="16.625" style="77" customWidth="1"/>
    <col min="9737" max="9737" width="7" style="77"/>
    <col min="9738" max="9738" width="5.125" style="77" customWidth="1"/>
    <col min="9739" max="9740" width="25.375" style="77" customWidth="1"/>
    <col min="9741" max="9741" width="5.125" style="77" customWidth="1"/>
    <col min="9742" max="9984" width="7" style="77"/>
    <col min="9985" max="9992" width="16.625" style="77" customWidth="1"/>
    <col min="9993" max="9993" width="7" style="77"/>
    <col min="9994" max="9994" width="5.125" style="77" customWidth="1"/>
    <col min="9995" max="9996" width="25.375" style="77" customWidth="1"/>
    <col min="9997" max="9997" width="5.125" style="77" customWidth="1"/>
    <col min="9998" max="10240" width="7" style="77"/>
    <col min="10241" max="10248" width="16.625" style="77" customWidth="1"/>
    <col min="10249" max="10249" width="7" style="77"/>
    <col min="10250" max="10250" width="5.125" style="77" customWidth="1"/>
    <col min="10251" max="10252" width="25.375" style="77" customWidth="1"/>
    <col min="10253" max="10253" width="5.125" style="77" customWidth="1"/>
    <col min="10254" max="10496" width="7" style="77"/>
    <col min="10497" max="10504" width="16.625" style="77" customWidth="1"/>
    <col min="10505" max="10505" width="7" style="77"/>
    <col min="10506" max="10506" width="5.125" style="77" customWidth="1"/>
    <col min="10507" max="10508" width="25.375" style="77" customWidth="1"/>
    <col min="10509" max="10509" width="5.125" style="77" customWidth="1"/>
    <col min="10510" max="10752" width="7" style="77"/>
    <col min="10753" max="10760" width="16.625" style="77" customWidth="1"/>
    <col min="10761" max="10761" width="7" style="77"/>
    <col min="10762" max="10762" width="5.125" style="77" customWidth="1"/>
    <col min="10763" max="10764" width="25.375" style="77" customWidth="1"/>
    <col min="10765" max="10765" width="5.125" style="77" customWidth="1"/>
    <col min="10766" max="11008" width="7" style="77"/>
    <col min="11009" max="11016" width="16.625" style="77" customWidth="1"/>
    <col min="11017" max="11017" width="7" style="77"/>
    <col min="11018" max="11018" width="5.125" style="77" customWidth="1"/>
    <col min="11019" max="11020" width="25.375" style="77" customWidth="1"/>
    <col min="11021" max="11021" width="5.125" style="77" customWidth="1"/>
    <col min="11022" max="11264" width="7" style="77"/>
    <col min="11265" max="11272" width="16.625" style="77" customWidth="1"/>
    <col min="11273" max="11273" width="7" style="77"/>
    <col min="11274" max="11274" width="5.125" style="77" customWidth="1"/>
    <col min="11275" max="11276" width="25.375" style="77" customWidth="1"/>
    <col min="11277" max="11277" width="5.125" style="77" customWidth="1"/>
    <col min="11278" max="11520" width="7" style="77"/>
    <col min="11521" max="11528" width="16.625" style="77" customWidth="1"/>
    <col min="11529" max="11529" width="7" style="77"/>
    <col min="11530" max="11530" width="5.125" style="77" customWidth="1"/>
    <col min="11531" max="11532" width="25.375" style="77" customWidth="1"/>
    <col min="11533" max="11533" width="5.125" style="77" customWidth="1"/>
    <col min="11534" max="11776" width="7" style="77"/>
    <col min="11777" max="11784" width="16.625" style="77" customWidth="1"/>
    <col min="11785" max="11785" width="7" style="77"/>
    <col min="11786" max="11786" width="5.125" style="77" customWidth="1"/>
    <col min="11787" max="11788" width="25.375" style="77" customWidth="1"/>
    <col min="11789" max="11789" width="5.125" style="77" customWidth="1"/>
    <col min="11790" max="12032" width="7" style="77"/>
    <col min="12033" max="12040" width="16.625" style="77" customWidth="1"/>
    <col min="12041" max="12041" width="7" style="77"/>
    <col min="12042" max="12042" width="5.125" style="77" customWidth="1"/>
    <col min="12043" max="12044" width="25.375" style="77" customWidth="1"/>
    <col min="12045" max="12045" width="5.125" style="77" customWidth="1"/>
    <col min="12046" max="12288" width="7" style="77"/>
    <col min="12289" max="12296" width="16.625" style="77" customWidth="1"/>
    <col min="12297" max="12297" width="7" style="77"/>
    <col min="12298" max="12298" width="5.125" style="77" customWidth="1"/>
    <col min="12299" max="12300" width="25.375" style="77" customWidth="1"/>
    <col min="12301" max="12301" width="5.125" style="77" customWidth="1"/>
    <col min="12302" max="12544" width="7" style="77"/>
    <col min="12545" max="12552" width="16.625" style="77" customWidth="1"/>
    <col min="12553" max="12553" width="7" style="77"/>
    <col min="12554" max="12554" width="5.125" style="77" customWidth="1"/>
    <col min="12555" max="12556" width="25.375" style="77" customWidth="1"/>
    <col min="12557" max="12557" width="5.125" style="77" customWidth="1"/>
    <col min="12558" max="12800" width="7" style="77"/>
    <col min="12801" max="12808" width="16.625" style="77" customWidth="1"/>
    <col min="12809" max="12809" width="7" style="77"/>
    <col min="12810" max="12810" width="5.125" style="77" customWidth="1"/>
    <col min="12811" max="12812" width="25.375" style="77" customWidth="1"/>
    <col min="12813" max="12813" width="5.125" style="77" customWidth="1"/>
    <col min="12814" max="13056" width="7" style="77"/>
    <col min="13057" max="13064" width="16.625" style="77" customWidth="1"/>
    <col min="13065" max="13065" width="7" style="77"/>
    <col min="13066" max="13066" width="5.125" style="77" customWidth="1"/>
    <col min="13067" max="13068" width="25.375" style="77" customWidth="1"/>
    <col min="13069" max="13069" width="5.125" style="77" customWidth="1"/>
    <col min="13070" max="13312" width="7" style="77"/>
    <col min="13313" max="13320" width="16.625" style="77" customWidth="1"/>
    <col min="13321" max="13321" width="7" style="77"/>
    <col min="13322" max="13322" width="5.125" style="77" customWidth="1"/>
    <col min="13323" max="13324" width="25.375" style="77" customWidth="1"/>
    <col min="13325" max="13325" width="5.125" style="77" customWidth="1"/>
    <col min="13326" max="13568" width="7" style="77"/>
    <col min="13569" max="13576" width="16.625" style="77" customWidth="1"/>
    <col min="13577" max="13577" width="7" style="77"/>
    <col min="13578" max="13578" width="5.125" style="77" customWidth="1"/>
    <col min="13579" max="13580" width="25.375" style="77" customWidth="1"/>
    <col min="13581" max="13581" width="5.125" style="77" customWidth="1"/>
    <col min="13582" max="13824" width="7" style="77"/>
    <col min="13825" max="13832" width="16.625" style="77" customWidth="1"/>
    <col min="13833" max="13833" width="7" style="77"/>
    <col min="13834" max="13834" width="5.125" style="77" customWidth="1"/>
    <col min="13835" max="13836" width="25.375" style="77" customWidth="1"/>
    <col min="13837" max="13837" width="5.125" style="77" customWidth="1"/>
    <col min="13838" max="14080" width="7" style="77"/>
    <col min="14081" max="14088" width="16.625" style="77" customWidth="1"/>
    <col min="14089" max="14089" width="7" style="77"/>
    <col min="14090" max="14090" width="5.125" style="77" customWidth="1"/>
    <col min="14091" max="14092" width="25.375" style="77" customWidth="1"/>
    <col min="14093" max="14093" width="5.125" style="77" customWidth="1"/>
    <col min="14094" max="14336" width="7" style="77"/>
    <col min="14337" max="14344" width="16.625" style="77" customWidth="1"/>
    <col min="14345" max="14345" width="7" style="77"/>
    <col min="14346" max="14346" width="5.125" style="77" customWidth="1"/>
    <col min="14347" max="14348" width="25.375" style="77" customWidth="1"/>
    <col min="14349" max="14349" width="5.125" style="77" customWidth="1"/>
    <col min="14350" max="14592" width="7" style="77"/>
    <col min="14593" max="14600" width="16.625" style="77" customWidth="1"/>
    <col min="14601" max="14601" width="7" style="77"/>
    <col min="14602" max="14602" width="5.125" style="77" customWidth="1"/>
    <col min="14603" max="14604" width="25.375" style="77" customWidth="1"/>
    <col min="14605" max="14605" width="5.125" style="77" customWidth="1"/>
    <col min="14606" max="14848" width="7" style="77"/>
    <col min="14849" max="14856" width="16.625" style="77" customWidth="1"/>
    <col min="14857" max="14857" width="7" style="77"/>
    <col min="14858" max="14858" width="5.125" style="77" customWidth="1"/>
    <col min="14859" max="14860" width="25.375" style="77" customWidth="1"/>
    <col min="14861" max="14861" width="5.125" style="77" customWidth="1"/>
    <col min="14862" max="15104" width="7" style="77"/>
    <col min="15105" max="15112" width="16.625" style="77" customWidth="1"/>
    <col min="15113" max="15113" width="7" style="77"/>
    <col min="15114" max="15114" width="5.125" style="77" customWidth="1"/>
    <col min="15115" max="15116" width="25.375" style="77" customWidth="1"/>
    <col min="15117" max="15117" width="5.125" style="77" customWidth="1"/>
    <col min="15118" max="15360" width="7" style="77"/>
    <col min="15361" max="15368" width="16.625" style="77" customWidth="1"/>
    <col min="15369" max="15369" width="7" style="77"/>
    <col min="15370" max="15370" width="5.125" style="77" customWidth="1"/>
    <col min="15371" max="15372" width="25.375" style="77" customWidth="1"/>
    <col min="15373" max="15373" width="5.125" style="77" customWidth="1"/>
    <col min="15374" max="15616" width="7" style="77"/>
    <col min="15617" max="15624" width="16.625" style="77" customWidth="1"/>
    <col min="15625" max="15625" width="7" style="77"/>
    <col min="15626" max="15626" width="5.125" style="77" customWidth="1"/>
    <col min="15627" max="15628" width="25.375" style="77" customWidth="1"/>
    <col min="15629" max="15629" width="5.125" style="77" customWidth="1"/>
    <col min="15630" max="15872" width="7" style="77"/>
    <col min="15873" max="15880" width="16.625" style="77" customWidth="1"/>
    <col min="15881" max="15881" width="7" style="77"/>
    <col min="15882" max="15882" width="5.125" style="77" customWidth="1"/>
    <col min="15883" max="15884" width="25.375" style="77" customWidth="1"/>
    <col min="15885" max="15885" width="5.125" style="77" customWidth="1"/>
    <col min="15886" max="16128" width="7" style="77"/>
    <col min="16129" max="16136" width="16.625" style="77" customWidth="1"/>
    <col min="16137" max="16137" width="7" style="77"/>
    <col min="16138" max="16138" width="5.125" style="77" customWidth="1"/>
    <col min="16139" max="16140" width="25.375" style="77" customWidth="1"/>
    <col min="16141" max="16141" width="5.125" style="77" customWidth="1"/>
    <col min="16142" max="16384" width="7" style="77"/>
  </cols>
  <sheetData>
    <row r="1" spans="1:8" ht="24.95" customHeight="1">
      <c r="A1" s="73"/>
      <c r="B1" s="73"/>
      <c r="C1" s="73"/>
      <c r="D1" s="73"/>
      <c r="E1" s="74"/>
      <c r="F1" s="75"/>
      <c r="G1" s="75"/>
      <c r="H1" s="76"/>
    </row>
    <row r="2" spans="1:8" ht="24" customHeight="1">
      <c r="A2" s="78"/>
      <c r="B2" s="147"/>
      <c r="C2" s="147"/>
      <c r="D2" s="80"/>
      <c r="E2" s="81"/>
      <c r="F2" s="82"/>
      <c r="G2" s="82"/>
      <c r="H2" s="83"/>
    </row>
    <row r="3" spans="1:8" ht="24" customHeight="1">
      <c r="A3" s="78"/>
      <c r="B3" s="79"/>
      <c r="C3" s="84"/>
      <c r="D3" s="80"/>
      <c r="E3" s="81"/>
      <c r="F3" s="82"/>
      <c r="G3" s="82"/>
      <c r="H3" s="85"/>
    </row>
    <row r="4" spans="1:8" ht="24" customHeight="1">
      <c r="A4" s="86"/>
      <c r="B4" s="87"/>
      <c r="C4" s="84"/>
      <c r="D4" s="88"/>
      <c r="E4" s="88"/>
      <c r="F4" s="82"/>
      <c r="G4" s="82"/>
      <c r="H4" s="85"/>
    </row>
    <row r="5" spans="1:8" ht="24" customHeight="1">
      <c r="A5" s="89"/>
      <c r="B5" s="84"/>
      <c r="C5" s="84"/>
      <c r="D5" s="88"/>
      <c r="E5" s="88"/>
      <c r="F5" s="90"/>
      <c r="G5" s="82"/>
      <c r="H5" s="91"/>
    </row>
    <row r="6" spans="1:8" ht="32.25" customHeight="1">
      <c r="A6" s="89"/>
      <c r="B6" s="148" t="s">
        <v>643</v>
      </c>
      <c r="C6" s="149"/>
      <c r="D6" s="149"/>
      <c r="E6" s="149"/>
      <c r="F6" s="149"/>
      <c r="G6" s="149"/>
      <c r="H6" s="92"/>
    </row>
    <row r="7" spans="1:8" ht="18" customHeight="1">
      <c r="A7" s="89"/>
      <c r="B7" s="150"/>
      <c r="C7" s="150"/>
      <c r="D7" s="150"/>
      <c r="E7" s="150"/>
      <c r="F7" s="150"/>
      <c r="G7" s="150"/>
      <c r="H7" s="92"/>
    </row>
    <row r="8" spans="1:8" ht="33" customHeight="1">
      <c r="A8" s="89"/>
      <c r="B8" s="153" t="s">
        <v>644</v>
      </c>
      <c r="C8" s="153"/>
      <c r="D8" s="153"/>
      <c r="E8" s="153"/>
      <c r="F8" s="153"/>
      <c r="G8" s="153"/>
      <c r="H8" s="92"/>
    </row>
    <row r="9" spans="1:8" ht="24" customHeight="1">
      <c r="A9" s="86"/>
      <c r="B9" s="87"/>
      <c r="C9" s="84"/>
      <c r="D9" s="88"/>
      <c r="E9" s="88"/>
      <c r="F9" s="90"/>
      <c r="G9" s="82"/>
      <c r="H9" s="92"/>
    </row>
    <row r="10" spans="1:8" ht="24" customHeight="1">
      <c r="A10" s="89"/>
      <c r="B10" s="93"/>
      <c r="C10" s="84"/>
      <c r="D10" s="88"/>
      <c r="E10" s="88"/>
      <c r="F10" s="90"/>
      <c r="G10" s="82"/>
      <c r="H10" s="92"/>
    </row>
    <row r="11" spans="1:8" ht="24" customHeight="1">
      <c r="A11" s="89"/>
      <c r="B11" s="93"/>
      <c r="C11" s="84"/>
      <c r="D11" s="151"/>
      <c r="E11" s="151"/>
      <c r="F11" s="82"/>
      <c r="G11" s="82"/>
      <c r="H11" s="92"/>
    </row>
    <row r="12" spans="1:8" ht="24" customHeight="1">
      <c r="A12" s="89"/>
      <c r="B12" s="93"/>
      <c r="C12" s="84"/>
      <c r="D12" s="137"/>
      <c r="E12" s="137"/>
      <c r="F12" s="82"/>
      <c r="G12" s="82"/>
      <c r="H12" s="92"/>
    </row>
    <row r="13" spans="1:8" ht="24" customHeight="1">
      <c r="A13" s="89"/>
      <c r="B13" s="93"/>
      <c r="C13" s="84"/>
      <c r="D13" s="94"/>
      <c r="E13" s="94"/>
      <c r="F13" s="82"/>
      <c r="G13" s="82"/>
      <c r="H13" s="92"/>
    </row>
    <row r="14" spans="1:8" ht="24" customHeight="1">
      <c r="A14" s="89"/>
      <c r="B14" s="93"/>
      <c r="C14" s="84"/>
      <c r="D14" s="94"/>
      <c r="E14" s="94"/>
      <c r="F14" s="82"/>
      <c r="G14" s="82"/>
      <c r="H14" s="92"/>
    </row>
    <row r="15" spans="1:8" ht="24" customHeight="1">
      <c r="A15" s="89"/>
      <c r="B15" s="84"/>
      <c r="C15" s="84"/>
      <c r="D15" s="88"/>
      <c r="E15" s="88"/>
      <c r="F15" s="82"/>
      <c r="G15" s="82"/>
      <c r="H15" s="92"/>
    </row>
    <row r="16" spans="1:8" ht="24" customHeight="1">
      <c r="A16" s="89"/>
      <c r="B16" s="84"/>
      <c r="D16" s="152"/>
      <c r="E16" s="152"/>
      <c r="F16" s="95"/>
      <c r="G16" s="82"/>
      <c r="H16" s="92"/>
    </row>
    <row r="17" spans="1:8" ht="32.25" customHeight="1">
      <c r="A17" s="78"/>
      <c r="B17" s="154" t="s">
        <v>645</v>
      </c>
      <c r="C17" s="154"/>
      <c r="D17" s="154"/>
      <c r="E17" s="154"/>
      <c r="F17" s="154"/>
      <c r="G17" s="154"/>
      <c r="H17" s="92"/>
    </row>
    <row r="18" spans="1:8" ht="24" customHeight="1">
      <c r="A18" s="78"/>
      <c r="B18" s="93"/>
      <c r="D18" s="146"/>
      <c r="E18" s="146"/>
      <c r="F18" s="96"/>
      <c r="G18" s="82"/>
      <c r="H18" s="97"/>
    </row>
    <row r="19" spans="1:8" ht="24" customHeight="1">
      <c r="A19" s="78"/>
      <c r="B19" s="93"/>
      <c r="C19" s="84"/>
      <c r="D19" s="98"/>
      <c r="E19" s="98"/>
      <c r="F19" s="82"/>
      <c r="G19" s="82"/>
      <c r="H19" s="92"/>
    </row>
    <row r="20" spans="1:8" ht="24" customHeight="1">
      <c r="A20" s="78"/>
      <c r="B20" s="99"/>
      <c r="C20" s="84"/>
      <c r="D20" s="80"/>
      <c r="E20" s="81"/>
      <c r="F20" s="82"/>
      <c r="G20" s="82"/>
      <c r="H20" s="85"/>
    </row>
    <row r="21" spans="1:8" ht="24" customHeight="1">
      <c r="A21" s="78"/>
      <c r="B21" s="93"/>
      <c r="C21" s="84"/>
      <c r="D21" s="80"/>
      <c r="E21" s="81"/>
      <c r="F21" s="82"/>
      <c r="G21" s="82"/>
      <c r="H21" s="92"/>
    </row>
    <row r="22" spans="1:8" ht="24" customHeight="1">
      <c r="A22" s="78"/>
      <c r="B22" s="99"/>
      <c r="C22" s="84"/>
      <c r="D22" s="80"/>
      <c r="E22" s="81"/>
      <c r="F22" s="82"/>
      <c r="G22" s="82"/>
      <c r="H22" s="85"/>
    </row>
    <row r="23" spans="1:8" ht="24" customHeight="1"/>
    <row r="24" spans="1:8" ht="24" customHeight="1">
      <c r="F24" s="75"/>
      <c r="G24" s="102"/>
    </row>
    <row r="25" spans="1:8" ht="24" customHeight="1">
      <c r="F25" s="103"/>
    </row>
    <row r="26" spans="1:8" ht="24" customHeight="1">
      <c r="F26" s="75"/>
      <c r="G26" s="102"/>
    </row>
    <row r="27" spans="1:8" ht="24" customHeight="1"/>
    <row r="28" spans="1:8" ht="24" customHeight="1"/>
    <row r="29" spans="1:8" ht="24" customHeight="1"/>
    <row r="30" spans="1:8" ht="24" customHeight="1"/>
    <row r="31" spans="1:8" ht="24" customHeight="1"/>
    <row r="32" spans="1:8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</sheetData>
  <mergeCells count="8">
    <mergeCell ref="D18:E18"/>
    <mergeCell ref="B2:C2"/>
    <mergeCell ref="B6:G6"/>
    <mergeCell ref="B7:G7"/>
    <mergeCell ref="D11:E11"/>
    <mergeCell ref="D16:E16"/>
    <mergeCell ref="B8:G8"/>
    <mergeCell ref="B17:G17"/>
  </mergeCells>
  <phoneticPr fontId="2"/>
  <pageMargins left="0.59055118110236227" right="0.39370078740157483" top="0.59055118110236227" bottom="0.59055118110236227" header="0.78740157480314965" footer="0.39370078740157483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F80C-F4FA-4D6A-8C41-EF202735B564}">
  <sheetPr>
    <tabColor rgb="FFFFFF00"/>
  </sheetPr>
  <dimension ref="A1:J19"/>
  <sheetViews>
    <sheetView showZeros="0" tabSelected="1" view="pageBreakPreview" zoomScaleNormal="100" zoomScaleSheetLayoutView="100" workbookViewId="0">
      <selection activeCell="C8" sqref="C8"/>
    </sheetView>
  </sheetViews>
  <sheetFormatPr defaultColWidth="7" defaultRowHeight="24.95" customHeight="1"/>
  <cols>
    <col min="1" max="1" width="5.625" style="129" customWidth="1"/>
    <col min="2" max="2" width="28.625" style="130" customWidth="1"/>
    <col min="3" max="3" width="28.625" style="131" customWidth="1"/>
    <col min="4" max="4" width="13.125" style="132" customWidth="1"/>
    <col min="5" max="5" width="6.625" style="133" customWidth="1"/>
    <col min="6" max="6" width="13.125" style="134" customWidth="1"/>
    <col min="7" max="7" width="16.625" style="134" customWidth="1"/>
    <col min="8" max="8" width="14.625" style="135" customWidth="1"/>
    <col min="9" max="9" width="14.625" style="136" customWidth="1"/>
    <col min="10" max="10" width="1.625" style="115" customWidth="1"/>
    <col min="11" max="256" width="7" style="116"/>
    <col min="257" max="257" width="5.625" style="116" customWidth="1"/>
    <col min="258" max="259" width="28.625" style="116" customWidth="1"/>
    <col min="260" max="260" width="13.125" style="116" customWidth="1"/>
    <col min="261" max="261" width="6.625" style="116" customWidth="1"/>
    <col min="262" max="262" width="13.125" style="116" customWidth="1"/>
    <col min="263" max="263" width="16.625" style="116" customWidth="1"/>
    <col min="264" max="265" width="14.625" style="116" customWidth="1"/>
    <col min="266" max="266" width="1.625" style="116" customWidth="1"/>
    <col min="267" max="512" width="7" style="116"/>
    <col min="513" max="513" width="5.625" style="116" customWidth="1"/>
    <col min="514" max="515" width="28.625" style="116" customWidth="1"/>
    <col min="516" max="516" width="13.125" style="116" customWidth="1"/>
    <col min="517" max="517" width="6.625" style="116" customWidth="1"/>
    <col min="518" max="518" width="13.125" style="116" customWidth="1"/>
    <col min="519" max="519" width="16.625" style="116" customWidth="1"/>
    <col min="520" max="521" width="14.625" style="116" customWidth="1"/>
    <col min="522" max="522" width="1.625" style="116" customWidth="1"/>
    <col min="523" max="768" width="7" style="116"/>
    <col min="769" max="769" width="5.625" style="116" customWidth="1"/>
    <col min="770" max="771" width="28.625" style="116" customWidth="1"/>
    <col min="772" max="772" width="13.125" style="116" customWidth="1"/>
    <col min="773" max="773" width="6.625" style="116" customWidth="1"/>
    <col min="774" max="774" width="13.125" style="116" customWidth="1"/>
    <col min="775" max="775" width="16.625" style="116" customWidth="1"/>
    <col min="776" max="777" width="14.625" style="116" customWidth="1"/>
    <col min="778" max="778" width="1.625" style="116" customWidth="1"/>
    <col min="779" max="1024" width="7" style="116"/>
    <col min="1025" max="1025" width="5.625" style="116" customWidth="1"/>
    <col min="1026" max="1027" width="28.625" style="116" customWidth="1"/>
    <col min="1028" max="1028" width="13.125" style="116" customWidth="1"/>
    <col min="1029" max="1029" width="6.625" style="116" customWidth="1"/>
    <col min="1030" max="1030" width="13.125" style="116" customWidth="1"/>
    <col min="1031" max="1031" width="16.625" style="116" customWidth="1"/>
    <col min="1032" max="1033" width="14.625" style="116" customWidth="1"/>
    <col min="1034" max="1034" width="1.625" style="116" customWidth="1"/>
    <col min="1035" max="1280" width="7" style="116"/>
    <col min="1281" max="1281" width="5.625" style="116" customWidth="1"/>
    <col min="1282" max="1283" width="28.625" style="116" customWidth="1"/>
    <col min="1284" max="1284" width="13.125" style="116" customWidth="1"/>
    <col min="1285" max="1285" width="6.625" style="116" customWidth="1"/>
    <col min="1286" max="1286" width="13.125" style="116" customWidth="1"/>
    <col min="1287" max="1287" width="16.625" style="116" customWidth="1"/>
    <col min="1288" max="1289" width="14.625" style="116" customWidth="1"/>
    <col min="1290" max="1290" width="1.625" style="116" customWidth="1"/>
    <col min="1291" max="1536" width="7" style="116"/>
    <col min="1537" max="1537" width="5.625" style="116" customWidth="1"/>
    <col min="1538" max="1539" width="28.625" style="116" customWidth="1"/>
    <col min="1540" max="1540" width="13.125" style="116" customWidth="1"/>
    <col min="1541" max="1541" width="6.625" style="116" customWidth="1"/>
    <col min="1542" max="1542" width="13.125" style="116" customWidth="1"/>
    <col min="1543" max="1543" width="16.625" style="116" customWidth="1"/>
    <col min="1544" max="1545" width="14.625" style="116" customWidth="1"/>
    <col min="1546" max="1546" width="1.625" style="116" customWidth="1"/>
    <col min="1547" max="1792" width="7" style="116"/>
    <col min="1793" max="1793" width="5.625" style="116" customWidth="1"/>
    <col min="1794" max="1795" width="28.625" style="116" customWidth="1"/>
    <col min="1796" max="1796" width="13.125" style="116" customWidth="1"/>
    <col min="1797" max="1797" width="6.625" style="116" customWidth="1"/>
    <col min="1798" max="1798" width="13.125" style="116" customWidth="1"/>
    <col min="1799" max="1799" width="16.625" style="116" customWidth="1"/>
    <col min="1800" max="1801" width="14.625" style="116" customWidth="1"/>
    <col min="1802" max="1802" width="1.625" style="116" customWidth="1"/>
    <col min="1803" max="2048" width="7" style="116"/>
    <col min="2049" max="2049" width="5.625" style="116" customWidth="1"/>
    <col min="2050" max="2051" width="28.625" style="116" customWidth="1"/>
    <col min="2052" max="2052" width="13.125" style="116" customWidth="1"/>
    <col min="2053" max="2053" width="6.625" style="116" customWidth="1"/>
    <col min="2054" max="2054" width="13.125" style="116" customWidth="1"/>
    <col min="2055" max="2055" width="16.625" style="116" customWidth="1"/>
    <col min="2056" max="2057" width="14.625" style="116" customWidth="1"/>
    <col min="2058" max="2058" width="1.625" style="116" customWidth="1"/>
    <col min="2059" max="2304" width="7" style="116"/>
    <col min="2305" max="2305" width="5.625" style="116" customWidth="1"/>
    <col min="2306" max="2307" width="28.625" style="116" customWidth="1"/>
    <col min="2308" max="2308" width="13.125" style="116" customWidth="1"/>
    <col min="2309" max="2309" width="6.625" style="116" customWidth="1"/>
    <col min="2310" max="2310" width="13.125" style="116" customWidth="1"/>
    <col min="2311" max="2311" width="16.625" style="116" customWidth="1"/>
    <col min="2312" max="2313" width="14.625" style="116" customWidth="1"/>
    <col min="2314" max="2314" width="1.625" style="116" customWidth="1"/>
    <col min="2315" max="2560" width="7" style="116"/>
    <col min="2561" max="2561" width="5.625" style="116" customWidth="1"/>
    <col min="2562" max="2563" width="28.625" style="116" customWidth="1"/>
    <col min="2564" max="2564" width="13.125" style="116" customWidth="1"/>
    <col min="2565" max="2565" width="6.625" style="116" customWidth="1"/>
    <col min="2566" max="2566" width="13.125" style="116" customWidth="1"/>
    <col min="2567" max="2567" width="16.625" style="116" customWidth="1"/>
    <col min="2568" max="2569" width="14.625" style="116" customWidth="1"/>
    <col min="2570" max="2570" width="1.625" style="116" customWidth="1"/>
    <col min="2571" max="2816" width="7" style="116"/>
    <col min="2817" max="2817" width="5.625" style="116" customWidth="1"/>
    <col min="2818" max="2819" width="28.625" style="116" customWidth="1"/>
    <col min="2820" max="2820" width="13.125" style="116" customWidth="1"/>
    <col min="2821" max="2821" width="6.625" style="116" customWidth="1"/>
    <col min="2822" max="2822" width="13.125" style="116" customWidth="1"/>
    <col min="2823" max="2823" width="16.625" style="116" customWidth="1"/>
    <col min="2824" max="2825" width="14.625" style="116" customWidth="1"/>
    <col min="2826" max="2826" width="1.625" style="116" customWidth="1"/>
    <col min="2827" max="3072" width="7" style="116"/>
    <col min="3073" max="3073" width="5.625" style="116" customWidth="1"/>
    <col min="3074" max="3075" width="28.625" style="116" customWidth="1"/>
    <col min="3076" max="3076" width="13.125" style="116" customWidth="1"/>
    <col min="3077" max="3077" width="6.625" style="116" customWidth="1"/>
    <col min="3078" max="3078" width="13.125" style="116" customWidth="1"/>
    <col min="3079" max="3079" width="16.625" style="116" customWidth="1"/>
    <col min="3080" max="3081" width="14.625" style="116" customWidth="1"/>
    <col min="3082" max="3082" width="1.625" style="116" customWidth="1"/>
    <col min="3083" max="3328" width="7" style="116"/>
    <col min="3329" max="3329" width="5.625" style="116" customWidth="1"/>
    <col min="3330" max="3331" width="28.625" style="116" customWidth="1"/>
    <col min="3332" max="3332" width="13.125" style="116" customWidth="1"/>
    <col min="3333" max="3333" width="6.625" style="116" customWidth="1"/>
    <col min="3334" max="3334" width="13.125" style="116" customWidth="1"/>
    <col min="3335" max="3335" width="16.625" style="116" customWidth="1"/>
    <col min="3336" max="3337" width="14.625" style="116" customWidth="1"/>
    <col min="3338" max="3338" width="1.625" style="116" customWidth="1"/>
    <col min="3339" max="3584" width="7" style="116"/>
    <col min="3585" max="3585" width="5.625" style="116" customWidth="1"/>
    <col min="3586" max="3587" width="28.625" style="116" customWidth="1"/>
    <col min="3588" max="3588" width="13.125" style="116" customWidth="1"/>
    <col min="3589" max="3589" width="6.625" style="116" customWidth="1"/>
    <col min="3590" max="3590" width="13.125" style="116" customWidth="1"/>
    <col min="3591" max="3591" width="16.625" style="116" customWidth="1"/>
    <col min="3592" max="3593" width="14.625" style="116" customWidth="1"/>
    <col min="3594" max="3594" width="1.625" style="116" customWidth="1"/>
    <col min="3595" max="3840" width="7" style="116"/>
    <col min="3841" max="3841" width="5.625" style="116" customWidth="1"/>
    <col min="3842" max="3843" width="28.625" style="116" customWidth="1"/>
    <col min="3844" max="3844" width="13.125" style="116" customWidth="1"/>
    <col min="3845" max="3845" width="6.625" style="116" customWidth="1"/>
    <col min="3846" max="3846" width="13.125" style="116" customWidth="1"/>
    <col min="3847" max="3847" width="16.625" style="116" customWidth="1"/>
    <col min="3848" max="3849" width="14.625" style="116" customWidth="1"/>
    <col min="3850" max="3850" width="1.625" style="116" customWidth="1"/>
    <col min="3851" max="4096" width="7" style="116"/>
    <col min="4097" max="4097" width="5.625" style="116" customWidth="1"/>
    <col min="4098" max="4099" width="28.625" style="116" customWidth="1"/>
    <col min="4100" max="4100" width="13.125" style="116" customWidth="1"/>
    <col min="4101" max="4101" width="6.625" style="116" customWidth="1"/>
    <col min="4102" max="4102" width="13.125" style="116" customWidth="1"/>
    <col min="4103" max="4103" width="16.625" style="116" customWidth="1"/>
    <col min="4104" max="4105" width="14.625" style="116" customWidth="1"/>
    <col min="4106" max="4106" width="1.625" style="116" customWidth="1"/>
    <col min="4107" max="4352" width="7" style="116"/>
    <col min="4353" max="4353" width="5.625" style="116" customWidth="1"/>
    <col min="4354" max="4355" width="28.625" style="116" customWidth="1"/>
    <col min="4356" max="4356" width="13.125" style="116" customWidth="1"/>
    <col min="4357" max="4357" width="6.625" style="116" customWidth="1"/>
    <col min="4358" max="4358" width="13.125" style="116" customWidth="1"/>
    <col min="4359" max="4359" width="16.625" style="116" customWidth="1"/>
    <col min="4360" max="4361" width="14.625" style="116" customWidth="1"/>
    <col min="4362" max="4362" width="1.625" style="116" customWidth="1"/>
    <col min="4363" max="4608" width="7" style="116"/>
    <col min="4609" max="4609" width="5.625" style="116" customWidth="1"/>
    <col min="4610" max="4611" width="28.625" style="116" customWidth="1"/>
    <col min="4612" max="4612" width="13.125" style="116" customWidth="1"/>
    <col min="4613" max="4613" width="6.625" style="116" customWidth="1"/>
    <col min="4614" max="4614" width="13.125" style="116" customWidth="1"/>
    <col min="4615" max="4615" width="16.625" style="116" customWidth="1"/>
    <col min="4616" max="4617" width="14.625" style="116" customWidth="1"/>
    <col min="4618" max="4618" width="1.625" style="116" customWidth="1"/>
    <col min="4619" max="4864" width="7" style="116"/>
    <col min="4865" max="4865" width="5.625" style="116" customWidth="1"/>
    <col min="4866" max="4867" width="28.625" style="116" customWidth="1"/>
    <col min="4868" max="4868" width="13.125" style="116" customWidth="1"/>
    <col min="4869" max="4869" width="6.625" style="116" customWidth="1"/>
    <col min="4870" max="4870" width="13.125" style="116" customWidth="1"/>
    <col min="4871" max="4871" width="16.625" style="116" customWidth="1"/>
    <col min="4872" max="4873" width="14.625" style="116" customWidth="1"/>
    <col min="4874" max="4874" width="1.625" style="116" customWidth="1"/>
    <col min="4875" max="5120" width="7" style="116"/>
    <col min="5121" max="5121" width="5.625" style="116" customWidth="1"/>
    <col min="5122" max="5123" width="28.625" style="116" customWidth="1"/>
    <col min="5124" max="5124" width="13.125" style="116" customWidth="1"/>
    <col min="5125" max="5125" width="6.625" style="116" customWidth="1"/>
    <col min="5126" max="5126" width="13.125" style="116" customWidth="1"/>
    <col min="5127" max="5127" width="16.625" style="116" customWidth="1"/>
    <col min="5128" max="5129" width="14.625" style="116" customWidth="1"/>
    <col min="5130" max="5130" width="1.625" style="116" customWidth="1"/>
    <col min="5131" max="5376" width="7" style="116"/>
    <col min="5377" max="5377" width="5.625" style="116" customWidth="1"/>
    <col min="5378" max="5379" width="28.625" style="116" customWidth="1"/>
    <col min="5380" max="5380" width="13.125" style="116" customWidth="1"/>
    <col min="5381" max="5381" width="6.625" style="116" customWidth="1"/>
    <col min="5382" max="5382" width="13.125" style="116" customWidth="1"/>
    <col min="5383" max="5383" width="16.625" style="116" customWidth="1"/>
    <col min="5384" max="5385" width="14.625" style="116" customWidth="1"/>
    <col min="5386" max="5386" width="1.625" style="116" customWidth="1"/>
    <col min="5387" max="5632" width="7" style="116"/>
    <col min="5633" max="5633" width="5.625" style="116" customWidth="1"/>
    <col min="5634" max="5635" width="28.625" style="116" customWidth="1"/>
    <col min="5636" max="5636" width="13.125" style="116" customWidth="1"/>
    <col min="5637" max="5637" width="6.625" style="116" customWidth="1"/>
    <col min="5638" max="5638" width="13.125" style="116" customWidth="1"/>
    <col min="5639" max="5639" width="16.625" style="116" customWidth="1"/>
    <col min="5640" max="5641" width="14.625" style="116" customWidth="1"/>
    <col min="5642" max="5642" width="1.625" style="116" customWidth="1"/>
    <col min="5643" max="5888" width="7" style="116"/>
    <col min="5889" max="5889" width="5.625" style="116" customWidth="1"/>
    <col min="5890" max="5891" width="28.625" style="116" customWidth="1"/>
    <col min="5892" max="5892" width="13.125" style="116" customWidth="1"/>
    <col min="5893" max="5893" width="6.625" style="116" customWidth="1"/>
    <col min="5894" max="5894" width="13.125" style="116" customWidth="1"/>
    <col min="5895" max="5895" width="16.625" style="116" customWidth="1"/>
    <col min="5896" max="5897" width="14.625" style="116" customWidth="1"/>
    <col min="5898" max="5898" width="1.625" style="116" customWidth="1"/>
    <col min="5899" max="6144" width="7" style="116"/>
    <col min="6145" max="6145" width="5.625" style="116" customWidth="1"/>
    <col min="6146" max="6147" width="28.625" style="116" customWidth="1"/>
    <col min="6148" max="6148" width="13.125" style="116" customWidth="1"/>
    <col min="6149" max="6149" width="6.625" style="116" customWidth="1"/>
    <col min="6150" max="6150" width="13.125" style="116" customWidth="1"/>
    <col min="6151" max="6151" width="16.625" style="116" customWidth="1"/>
    <col min="6152" max="6153" width="14.625" style="116" customWidth="1"/>
    <col min="6154" max="6154" width="1.625" style="116" customWidth="1"/>
    <col min="6155" max="6400" width="7" style="116"/>
    <col min="6401" max="6401" width="5.625" style="116" customWidth="1"/>
    <col min="6402" max="6403" width="28.625" style="116" customWidth="1"/>
    <col min="6404" max="6404" width="13.125" style="116" customWidth="1"/>
    <col min="6405" max="6405" width="6.625" style="116" customWidth="1"/>
    <col min="6406" max="6406" width="13.125" style="116" customWidth="1"/>
    <col min="6407" max="6407" width="16.625" style="116" customWidth="1"/>
    <col min="6408" max="6409" width="14.625" style="116" customWidth="1"/>
    <col min="6410" max="6410" width="1.625" style="116" customWidth="1"/>
    <col min="6411" max="6656" width="7" style="116"/>
    <col min="6657" max="6657" width="5.625" style="116" customWidth="1"/>
    <col min="6658" max="6659" width="28.625" style="116" customWidth="1"/>
    <col min="6660" max="6660" width="13.125" style="116" customWidth="1"/>
    <col min="6661" max="6661" width="6.625" style="116" customWidth="1"/>
    <col min="6662" max="6662" width="13.125" style="116" customWidth="1"/>
    <col min="6663" max="6663" width="16.625" style="116" customWidth="1"/>
    <col min="6664" max="6665" width="14.625" style="116" customWidth="1"/>
    <col min="6666" max="6666" width="1.625" style="116" customWidth="1"/>
    <col min="6667" max="6912" width="7" style="116"/>
    <col min="6913" max="6913" width="5.625" style="116" customWidth="1"/>
    <col min="6914" max="6915" width="28.625" style="116" customWidth="1"/>
    <col min="6916" max="6916" width="13.125" style="116" customWidth="1"/>
    <col min="6917" max="6917" width="6.625" style="116" customWidth="1"/>
    <col min="6918" max="6918" width="13.125" style="116" customWidth="1"/>
    <col min="6919" max="6919" width="16.625" style="116" customWidth="1"/>
    <col min="6920" max="6921" width="14.625" style="116" customWidth="1"/>
    <col min="6922" max="6922" width="1.625" style="116" customWidth="1"/>
    <col min="6923" max="7168" width="7" style="116"/>
    <col min="7169" max="7169" width="5.625" style="116" customWidth="1"/>
    <col min="7170" max="7171" width="28.625" style="116" customWidth="1"/>
    <col min="7172" max="7172" width="13.125" style="116" customWidth="1"/>
    <col min="7173" max="7173" width="6.625" style="116" customWidth="1"/>
    <col min="7174" max="7174" width="13.125" style="116" customWidth="1"/>
    <col min="7175" max="7175" width="16.625" style="116" customWidth="1"/>
    <col min="7176" max="7177" width="14.625" style="116" customWidth="1"/>
    <col min="7178" max="7178" width="1.625" style="116" customWidth="1"/>
    <col min="7179" max="7424" width="7" style="116"/>
    <col min="7425" max="7425" width="5.625" style="116" customWidth="1"/>
    <col min="7426" max="7427" width="28.625" style="116" customWidth="1"/>
    <col min="7428" max="7428" width="13.125" style="116" customWidth="1"/>
    <col min="7429" max="7429" width="6.625" style="116" customWidth="1"/>
    <col min="7430" max="7430" width="13.125" style="116" customWidth="1"/>
    <col min="7431" max="7431" width="16.625" style="116" customWidth="1"/>
    <col min="7432" max="7433" width="14.625" style="116" customWidth="1"/>
    <col min="7434" max="7434" width="1.625" style="116" customWidth="1"/>
    <col min="7435" max="7680" width="7" style="116"/>
    <col min="7681" max="7681" width="5.625" style="116" customWidth="1"/>
    <col min="7682" max="7683" width="28.625" style="116" customWidth="1"/>
    <col min="7684" max="7684" width="13.125" style="116" customWidth="1"/>
    <col min="7685" max="7685" width="6.625" style="116" customWidth="1"/>
    <col min="7686" max="7686" width="13.125" style="116" customWidth="1"/>
    <col min="7687" max="7687" width="16.625" style="116" customWidth="1"/>
    <col min="7688" max="7689" width="14.625" style="116" customWidth="1"/>
    <col min="7690" max="7690" width="1.625" style="116" customWidth="1"/>
    <col min="7691" max="7936" width="7" style="116"/>
    <col min="7937" max="7937" width="5.625" style="116" customWidth="1"/>
    <col min="7938" max="7939" width="28.625" style="116" customWidth="1"/>
    <col min="7940" max="7940" width="13.125" style="116" customWidth="1"/>
    <col min="7941" max="7941" width="6.625" style="116" customWidth="1"/>
    <col min="7942" max="7942" width="13.125" style="116" customWidth="1"/>
    <col min="7943" max="7943" width="16.625" style="116" customWidth="1"/>
    <col min="7944" max="7945" width="14.625" style="116" customWidth="1"/>
    <col min="7946" max="7946" width="1.625" style="116" customWidth="1"/>
    <col min="7947" max="8192" width="7" style="116"/>
    <col min="8193" max="8193" width="5.625" style="116" customWidth="1"/>
    <col min="8194" max="8195" width="28.625" style="116" customWidth="1"/>
    <col min="8196" max="8196" width="13.125" style="116" customWidth="1"/>
    <col min="8197" max="8197" width="6.625" style="116" customWidth="1"/>
    <col min="8198" max="8198" width="13.125" style="116" customWidth="1"/>
    <col min="8199" max="8199" width="16.625" style="116" customWidth="1"/>
    <col min="8200" max="8201" width="14.625" style="116" customWidth="1"/>
    <col min="8202" max="8202" width="1.625" style="116" customWidth="1"/>
    <col min="8203" max="8448" width="7" style="116"/>
    <col min="8449" max="8449" width="5.625" style="116" customWidth="1"/>
    <col min="8450" max="8451" width="28.625" style="116" customWidth="1"/>
    <col min="8452" max="8452" width="13.125" style="116" customWidth="1"/>
    <col min="8453" max="8453" width="6.625" style="116" customWidth="1"/>
    <col min="8454" max="8454" width="13.125" style="116" customWidth="1"/>
    <col min="8455" max="8455" width="16.625" style="116" customWidth="1"/>
    <col min="8456" max="8457" width="14.625" style="116" customWidth="1"/>
    <col min="8458" max="8458" width="1.625" style="116" customWidth="1"/>
    <col min="8459" max="8704" width="7" style="116"/>
    <col min="8705" max="8705" width="5.625" style="116" customWidth="1"/>
    <col min="8706" max="8707" width="28.625" style="116" customWidth="1"/>
    <col min="8708" max="8708" width="13.125" style="116" customWidth="1"/>
    <col min="8709" max="8709" width="6.625" style="116" customWidth="1"/>
    <col min="8710" max="8710" width="13.125" style="116" customWidth="1"/>
    <col min="8711" max="8711" width="16.625" style="116" customWidth="1"/>
    <col min="8712" max="8713" width="14.625" style="116" customWidth="1"/>
    <col min="8714" max="8714" width="1.625" style="116" customWidth="1"/>
    <col min="8715" max="8960" width="7" style="116"/>
    <col min="8961" max="8961" width="5.625" style="116" customWidth="1"/>
    <col min="8962" max="8963" width="28.625" style="116" customWidth="1"/>
    <col min="8964" max="8964" width="13.125" style="116" customWidth="1"/>
    <col min="8965" max="8965" width="6.625" style="116" customWidth="1"/>
    <col min="8966" max="8966" width="13.125" style="116" customWidth="1"/>
    <col min="8967" max="8967" width="16.625" style="116" customWidth="1"/>
    <col min="8968" max="8969" width="14.625" style="116" customWidth="1"/>
    <col min="8970" max="8970" width="1.625" style="116" customWidth="1"/>
    <col min="8971" max="9216" width="7" style="116"/>
    <col min="9217" max="9217" width="5.625" style="116" customWidth="1"/>
    <col min="9218" max="9219" width="28.625" style="116" customWidth="1"/>
    <col min="9220" max="9220" width="13.125" style="116" customWidth="1"/>
    <col min="9221" max="9221" width="6.625" style="116" customWidth="1"/>
    <col min="9222" max="9222" width="13.125" style="116" customWidth="1"/>
    <col min="9223" max="9223" width="16.625" style="116" customWidth="1"/>
    <col min="9224" max="9225" width="14.625" style="116" customWidth="1"/>
    <col min="9226" max="9226" width="1.625" style="116" customWidth="1"/>
    <col min="9227" max="9472" width="7" style="116"/>
    <col min="9473" max="9473" width="5.625" style="116" customWidth="1"/>
    <col min="9474" max="9475" width="28.625" style="116" customWidth="1"/>
    <col min="9476" max="9476" width="13.125" style="116" customWidth="1"/>
    <col min="9477" max="9477" width="6.625" style="116" customWidth="1"/>
    <col min="9478" max="9478" width="13.125" style="116" customWidth="1"/>
    <col min="9479" max="9479" width="16.625" style="116" customWidth="1"/>
    <col min="9480" max="9481" width="14.625" style="116" customWidth="1"/>
    <col min="9482" max="9482" width="1.625" style="116" customWidth="1"/>
    <col min="9483" max="9728" width="7" style="116"/>
    <col min="9729" max="9729" width="5.625" style="116" customWidth="1"/>
    <col min="9730" max="9731" width="28.625" style="116" customWidth="1"/>
    <col min="9732" max="9732" width="13.125" style="116" customWidth="1"/>
    <col min="9733" max="9733" width="6.625" style="116" customWidth="1"/>
    <col min="9734" max="9734" width="13.125" style="116" customWidth="1"/>
    <col min="9735" max="9735" width="16.625" style="116" customWidth="1"/>
    <col min="9736" max="9737" width="14.625" style="116" customWidth="1"/>
    <col min="9738" max="9738" width="1.625" style="116" customWidth="1"/>
    <col min="9739" max="9984" width="7" style="116"/>
    <col min="9985" max="9985" width="5.625" style="116" customWidth="1"/>
    <col min="9986" max="9987" width="28.625" style="116" customWidth="1"/>
    <col min="9988" max="9988" width="13.125" style="116" customWidth="1"/>
    <col min="9989" max="9989" width="6.625" style="116" customWidth="1"/>
    <col min="9990" max="9990" width="13.125" style="116" customWidth="1"/>
    <col min="9991" max="9991" width="16.625" style="116" customWidth="1"/>
    <col min="9992" max="9993" width="14.625" style="116" customWidth="1"/>
    <col min="9994" max="9994" width="1.625" style="116" customWidth="1"/>
    <col min="9995" max="10240" width="7" style="116"/>
    <col min="10241" max="10241" width="5.625" style="116" customWidth="1"/>
    <col min="10242" max="10243" width="28.625" style="116" customWidth="1"/>
    <col min="10244" max="10244" width="13.125" style="116" customWidth="1"/>
    <col min="10245" max="10245" width="6.625" style="116" customWidth="1"/>
    <col min="10246" max="10246" width="13.125" style="116" customWidth="1"/>
    <col min="10247" max="10247" width="16.625" style="116" customWidth="1"/>
    <col min="10248" max="10249" width="14.625" style="116" customWidth="1"/>
    <col min="10250" max="10250" width="1.625" style="116" customWidth="1"/>
    <col min="10251" max="10496" width="7" style="116"/>
    <col min="10497" max="10497" width="5.625" style="116" customWidth="1"/>
    <col min="10498" max="10499" width="28.625" style="116" customWidth="1"/>
    <col min="10500" max="10500" width="13.125" style="116" customWidth="1"/>
    <col min="10501" max="10501" width="6.625" style="116" customWidth="1"/>
    <col min="10502" max="10502" width="13.125" style="116" customWidth="1"/>
    <col min="10503" max="10503" width="16.625" style="116" customWidth="1"/>
    <col min="10504" max="10505" width="14.625" style="116" customWidth="1"/>
    <col min="10506" max="10506" width="1.625" style="116" customWidth="1"/>
    <col min="10507" max="10752" width="7" style="116"/>
    <col min="10753" max="10753" width="5.625" style="116" customWidth="1"/>
    <col min="10754" max="10755" width="28.625" style="116" customWidth="1"/>
    <col min="10756" max="10756" width="13.125" style="116" customWidth="1"/>
    <col min="10757" max="10757" width="6.625" style="116" customWidth="1"/>
    <col min="10758" max="10758" width="13.125" style="116" customWidth="1"/>
    <col min="10759" max="10759" width="16.625" style="116" customWidth="1"/>
    <col min="10760" max="10761" width="14.625" style="116" customWidth="1"/>
    <col min="10762" max="10762" width="1.625" style="116" customWidth="1"/>
    <col min="10763" max="11008" width="7" style="116"/>
    <col min="11009" max="11009" width="5.625" style="116" customWidth="1"/>
    <col min="11010" max="11011" width="28.625" style="116" customWidth="1"/>
    <col min="11012" max="11012" width="13.125" style="116" customWidth="1"/>
    <col min="11013" max="11013" width="6.625" style="116" customWidth="1"/>
    <col min="11014" max="11014" width="13.125" style="116" customWidth="1"/>
    <col min="11015" max="11015" width="16.625" style="116" customWidth="1"/>
    <col min="11016" max="11017" width="14.625" style="116" customWidth="1"/>
    <col min="11018" max="11018" width="1.625" style="116" customWidth="1"/>
    <col min="11019" max="11264" width="7" style="116"/>
    <col min="11265" max="11265" width="5.625" style="116" customWidth="1"/>
    <col min="11266" max="11267" width="28.625" style="116" customWidth="1"/>
    <col min="11268" max="11268" width="13.125" style="116" customWidth="1"/>
    <col min="11269" max="11269" width="6.625" style="116" customWidth="1"/>
    <col min="11270" max="11270" width="13.125" style="116" customWidth="1"/>
    <col min="11271" max="11271" width="16.625" style="116" customWidth="1"/>
    <col min="11272" max="11273" width="14.625" style="116" customWidth="1"/>
    <col min="11274" max="11274" width="1.625" style="116" customWidth="1"/>
    <col min="11275" max="11520" width="7" style="116"/>
    <col min="11521" max="11521" width="5.625" style="116" customWidth="1"/>
    <col min="11522" max="11523" width="28.625" style="116" customWidth="1"/>
    <col min="11524" max="11524" width="13.125" style="116" customWidth="1"/>
    <col min="11525" max="11525" width="6.625" style="116" customWidth="1"/>
    <col min="11526" max="11526" width="13.125" style="116" customWidth="1"/>
    <col min="11527" max="11527" width="16.625" style="116" customWidth="1"/>
    <col min="11528" max="11529" width="14.625" style="116" customWidth="1"/>
    <col min="11530" max="11530" width="1.625" style="116" customWidth="1"/>
    <col min="11531" max="11776" width="7" style="116"/>
    <col min="11777" max="11777" width="5.625" style="116" customWidth="1"/>
    <col min="11778" max="11779" width="28.625" style="116" customWidth="1"/>
    <col min="11780" max="11780" width="13.125" style="116" customWidth="1"/>
    <col min="11781" max="11781" width="6.625" style="116" customWidth="1"/>
    <col min="11782" max="11782" width="13.125" style="116" customWidth="1"/>
    <col min="11783" max="11783" width="16.625" style="116" customWidth="1"/>
    <col min="11784" max="11785" width="14.625" style="116" customWidth="1"/>
    <col min="11786" max="11786" width="1.625" style="116" customWidth="1"/>
    <col min="11787" max="12032" width="7" style="116"/>
    <col min="12033" max="12033" width="5.625" style="116" customWidth="1"/>
    <col min="12034" max="12035" width="28.625" style="116" customWidth="1"/>
    <col min="12036" max="12036" width="13.125" style="116" customWidth="1"/>
    <col min="12037" max="12037" width="6.625" style="116" customWidth="1"/>
    <col min="12038" max="12038" width="13.125" style="116" customWidth="1"/>
    <col min="12039" max="12039" width="16.625" style="116" customWidth="1"/>
    <col min="12040" max="12041" width="14.625" style="116" customWidth="1"/>
    <col min="12042" max="12042" width="1.625" style="116" customWidth="1"/>
    <col min="12043" max="12288" width="7" style="116"/>
    <col min="12289" max="12289" width="5.625" style="116" customWidth="1"/>
    <col min="12290" max="12291" width="28.625" style="116" customWidth="1"/>
    <col min="12292" max="12292" width="13.125" style="116" customWidth="1"/>
    <col min="12293" max="12293" width="6.625" style="116" customWidth="1"/>
    <col min="12294" max="12294" width="13.125" style="116" customWidth="1"/>
    <col min="12295" max="12295" width="16.625" style="116" customWidth="1"/>
    <col min="12296" max="12297" width="14.625" style="116" customWidth="1"/>
    <col min="12298" max="12298" width="1.625" style="116" customWidth="1"/>
    <col min="12299" max="12544" width="7" style="116"/>
    <col min="12545" max="12545" width="5.625" style="116" customWidth="1"/>
    <col min="12546" max="12547" width="28.625" style="116" customWidth="1"/>
    <col min="12548" max="12548" width="13.125" style="116" customWidth="1"/>
    <col min="12549" max="12549" width="6.625" style="116" customWidth="1"/>
    <col min="12550" max="12550" width="13.125" style="116" customWidth="1"/>
    <col min="12551" max="12551" width="16.625" style="116" customWidth="1"/>
    <col min="12552" max="12553" width="14.625" style="116" customWidth="1"/>
    <col min="12554" max="12554" width="1.625" style="116" customWidth="1"/>
    <col min="12555" max="12800" width="7" style="116"/>
    <col min="12801" max="12801" width="5.625" style="116" customWidth="1"/>
    <col min="12802" max="12803" width="28.625" style="116" customWidth="1"/>
    <col min="12804" max="12804" width="13.125" style="116" customWidth="1"/>
    <col min="12805" max="12805" width="6.625" style="116" customWidth="1"/>
    <col min="12806" max="12806" width="13.125" style="116" customWidth="1"/>
    <col min="12807" max="12807" width="16.625" style="116" customWidth="1"/>
    <col min="12808" max="12809" width="14.625" style="116" customWidth="1"/>
    <col min="12810" max="12810" width="1.625" style="116" customWidth="1"/>
    <col min="12811" max="13056" width="7" style="116"/>
    <col min="13057" max="13057" width="5.625" style="116" customWidth="1"/>
    <col min="13058" max="13059" width="28.625" style="116" customWidth="1"/>
    <col min="13060" max="13060" width="13.125" style="116" customWidth="1"/>
    <col min="13061" max="13061" width="6.625" style="116" customWidth="1"/>
    <col min="13062" max="13062" width="13.125" style="116" customWidth="1"/>
    <col min="13063" max="13063" width="16.625" style="116" customWidth="1"/>
    <col min="13064" max="13065" width="14.625" style="116" customWidth="1"/>
    <col min="13066" max="13066" width="1.625" style="116" customWidth="1"/>
    <col min="13067" max="13312" width="7" style="116"/>
    <col min="13313" max="13313" width="5.625" style="116" customWidth="1"/>
    <col min="13314" max="13315" width="28.625" style="116" customWidth="1"/>
    <col min="13316" max="13316" width="13.125" style="116" customWidth="1"/>
    <col min="13317" max="13317" width="6.625" style="116" customWidth="1"/>
    <col min="13318" max="13318" width="13.125" style="116" customWidth="1"/>
    <col min="13319" max="13319" width="16.625" style="116" customWidth="1"/>
    <col min="13320" max="13321" width="14.625" style="116" customWidth="1"/>
    <col min="13322" max="13322" width="1.625" style="116" customWidth="1"/>
    <col min="13323" max="13568" width="7" style="116"/>
    <col min="13569" max="13569" width="5.625" style="116" customWidth="1"/>
    <col min="13570" max="13571" width="28.625" style="116" customWidth="1"/>
    <col min="13572" max="13572" width="13.125" style="116" customWidth="1"/>
    <col min="13573" max="13573" width="6.625" style="116" customWidth="1"/>
    <col min="13574" max="13574" width="13.125" style="116" customWidth="1"/>
    <col min="13575" max="13575" width="16.625" style="116" customWidth="1"/>
    <col min="13576" max="13577" width="14.625" style="116" customWidth="1"/>
    <col min="13578" max="13578" width="1.625" style="116" customWidth="1"/>
    <col min="13579" max="13824" width="7" style="116"/>
    <col min="13825" max="13825" width="5.625" style="116" customWidth="1"/>
    <col min="13826" max="13827" width="28.625" style="116" customWidth="1"/>
    <col min="13828" max="13828" width="13.125" style="116" customWidth="1"/>
    <col min="13829" max="13829" width="6.625" style="116" customWidth="1"/>
    <col min="13830" max="13830" width="13.125" style="116" customWidth="1"/>
    <col min="13831" max="13831" width="16.625" style="116" customWidth="1"/>
    <col min="13832" max="13833" width="14.625" style="116" customWidth="1"/>
    <col min="13834" max="13834" width="1.625" style="116" customWidth="1"/>
    <col min="13835" max="14080" width="7" style="116"/>
    <col min="14081" max="14081" width="5.625" style="116" customWidth="1"/>
    <col min="14082" max="14083" width="28.625" style="116" customWidth="1"/>
    <col min="14084" max="14084" width="13.125" style="116" customWidth="1"/>
    <col min="14085" max="14085" width="6.625" style="116" customWidth="1"/>
    <col min="14086" max="14086" width="13.125" style="116" customWidth="1"/>
    <col min="14087" max="14087" width="16.625" style="116" customWidth="1"/>
    <col min="14088" max="14089" width="14.625" style="116" customWidth="1"/>
    <col min="14090" max="14090" width="1.625" style="116" customWidth="1"/>
    <col min="14091" max="14336" width="7" style="116"/>
    <col min="14337" max="14337" width="5.625" style="116" customWidth="1"/>
    <col min="14338" max="14339" width="28.625" style="116" customWidth="1"/>
    <col min="14340" max="14340" width="13.125" style="116" customWidth="1"/>
    <col min="14341" max="14341" width="6.625" style="116" customWidth="1"/>
    <col min="14342" max="14342" width="13.125" style="116" customWidth="1"/>
    <col min="14343" max="14343" width="16.625" style="116" customWidth="1"/>
    <col min="14344" max="14345" width="14.625" style="116" customWidth="1"/>
    <col min="14346" max="14346" width="1.625" style="116" customWidth="1"/>
    <col min="14347" max="14592" width="7" style="116"/>
    <col min="14593" max="14593" width="5.625" style="116" customWidth="1"/>
    <col min="14594" max="14595" width="28.625" style="116" customWidth="1"/>
    <col min="14596" max="14596" width="13.125" style="116" customWidth="1"/>
    <col min="14597" max="14597" width="6.625" style="116" customWidth="1"/>
    <col min="14598" max="14598" width="13.125" style="116" customWidth="1"/>
    <col min="14599" max="14599" width="16.625" style="116" customWidth="1"/>
    <col min="14600" max="14601" width="14.625" style="116" customWidth="1"/>
    <col min="14602" max="14602" width="1.625" style="116" customWidth="1"/>
    <col min="14603" max="14848" width="7" style="116"/>
    <col min="14849" max="14849" width="5.625" style="116" customWidth="1"/>
    <col min="14850" max="14851" width="28.625" style="116" customWidth="1"/>
    <col min="14852" max="14852" width="13.125" style="116" customWidth="1"/>
    <col min="14853" max="14853" width="6.625" style="116" customWidth="1"/>
    <col min="14854" max="14854" width="13.125" style="116" customWidth="1"/>
    <col min="14855" max="14855" width="16.625" style="116" customWidth="1"/>
    <col min="14856" max="14857" width="14.625" style="116" customWidth="1"/>
    <col min="14858" max="14858" width="1.625" style="116" customWidth="1"/>
    <col min="14859" max="15104" width="7" style="116"/>
    <col min="15105" max="15105" width="5.625" style="116" customWidth="1"/>
    <col min="15106" max="15107" width="28.625" style="116" customWidth="1"/>
    <col min="15108" max="15108" width="13.125" style="116" customWidth="1"/>
    <col min="15109" max="15109" width="6.625" style="116" customWidth="1"/>
    <col min="15110" max="15110" width="13.125" style="116" customWidth="1"/>
    <col min="15111" max="15111" width="16.625" style="116" customWidth="1"/>
    <col min="15112" max="15113" width="14.625" style="116" customWidth="1"/>
    <col min="15114" max="15114" width="1.625" style="116" customWidth="1"/>
    <col min="15115" max="15360" width="7" style="116"/>
    <col min="15361" max="15361" width="5.625" style="116" customWidth="1"/>
    <col min="15362" max="15363" width="28.625" style="116" customWidth="1"/>
    <col min="15364" max="15364" width="13.125" style="116" customWidth="1"/>
    <col min="15365" max="15365" width="6.625" style="116" customWidth="1"/>
    <col min="15366" max="15366" width="13.125" style="116" customWidth="1"/>
    <col min="15367" max="15367" width="16.625" style="116" customWidth="1"/>
    <col min="15368" max="15369" width="14.625" style="116" customWidth="1"/>
    <col min="15370" max="15370" width="1.625" style="116" customWidth="1"/>
    <col min="15371" max="15616" width="7" style="116"/>
    <col min="15617" max="15617" width="5.625" style="116" customWidth="1"/>
    <col min="15618" max="15619" width="28.625" style="116" customWidth="1"/>
    <col min="15620" max="15620" width="13.125" style="116" customWidth="1"/>
    <col min="15621" max="15621" width="6.625" style="116" customWidth="1"/>
    <col min="15622" max="15622" width="13.125" style="116" customWidth="1"/>
    <col min="15623" max="15623" width="16.625" style="116" customWidth="1"/>
    <col min="15624" max="15625" width="14.625" style="116" customWidth="1"/>
    <col min="15626" max="15626" width="1.625" style="116" customWidth="1"/>
    <col min="15627" max="15872" width="7" style="116"/>
    <col min="15873" max="15873" width="5.625" style="116" customWidth="1"/>
    <col min="15874" max="15875" width="28.625" style="116" customWidth="1"/>
    <col min="15876" max="15876" width="13.125" style="116" customWidth="1"/>
    <col min="15877" max="15877" width="6.625" style="116" customWidth="1"/>
    <col min="15878" max="15878" width="13.125" style="116" customWidth="1"/>
    <col min="15879" max="15879" width="16.625" style="116" customWidth="1"/>
    <col min="15880" max="15881" width="14.625" style="116" customWidth="1"/>
    <col min="15882" max="15882" width="1.625" style="116" customWidth="1"/>
    <col min="15883" max="16128" width="7" style="116"/>
    <col min="16129" max="16129" width="5.625" style="116" customWidth="1"/>
    <col min="16130" max="16131" width="28.625" style="116" customWidth="1"/>
    <col min="16132" max="16132" width="13.125" style="116" customWidth="1"/>
    <col min="16133" max="16133" width="6.625" style="116" customWidth="1"/>
    <col min="16134" max="16134" width="13.125" style="116" customWidth="1"/>
    <col min="16135" max="16135" width="16.625" style="116" customWidth="1"/>
    <col min="16136" max="16137" width="14.625" style="116" customWidth="1"/>
    <col min="16138" max="16138" width="1.625" style="116" customWidth="1"/>
    <col min="16139" max="16384" width="7" style="116"/>
  </cols>
  <sheetData>
    <row r="1" spans="1:10" s="109" customFormat="1" ht="24.95" customHeight="1">
      <c r="A1" s="105" t="s">
        <v>214</v>
      </c>
      <c r="B1" s="106" t="s">
        <v>624</v>
      </c>
      <c r="C1" s="107" t="s">
        <v>625</v>
      </c>
      <c r="D1" s="2" t="s">
        <v>2</v>
      </c>
      <c r="E1" s="3" t="s">
        <v>0</v>
      </c>
      <c r="F1" s="4" t="s">
        <v>1</v>
      </c>
      <c r="G1" s="4" t="s">
        <v>626</v>
      </c>
      <c r="H1" s="157" t="s">
        <v>627</v>
      </c>
      <c r="I1" s="158"/>
      <c r="J1" s="108"/>
    </row>
    <row r="2" spans="1:10" ht="24.95" customHeight="1">
      <c r="A2" s="110"/>
      <c r="B2" s="138" t="s">
        <v>635</v>
      </c>
      <c r="C2" s="112"/>
      <c r="D2" s="113"/>
      <c r="E2" s="113"/>
      <c r="F2" s="113"/>
      <c r="G2" s="114"/>
      <c r="H2" s="159"/>
      <c r="I2" s="160"/>
    </row>
    <row r="3" spans="1:10" ht="24.95" customHeight="1">
      <c r="A3" s="110"/>
      <c r="B3" s="126"/>
      <c r="C3" s="118"/>
      <c r="D3" s="119"/>
      <c r="E3" s="120"/>
      <c r="F3" s="121"/>
      <c r="G3" s="121"/>
      <c r="H3" s="159"/>
      <c r="I3" s="160"/>
    </row>
    <row r="4" spans="1:10" ht="24.95" customHeight="1">
      <c r="A4" s="110" t="s">
        <v>628</v>
      </c>
      <c r="B4" s="126" t="s">
        <v>646</v>
      </c>
      <c r="C4" s="118"/>
      <c r="D4" s="119"/>
      <c r="E4" s="120"/>
      <c r="F4" s="121"/>
      <c r="G4" s="121"/>
      <c r="H4" s="159"/>
      <c r="I4" s="160"/>
    </row>
    <row r="5" spans="1:10" ht="24.95" customHeight="1">
      <c r="A5" s="110"/>
      <c r="B5" s="138" t="s">
        <v>647</v>
      </c>
      <c r="C5" s="118"/>
      <c r="D5" s="139">
        <v>1</v>
      </c>
      <c r="E5" s="120" t="s">
        <v>629</v>
      </c>
      <c r="F5" s="121"/>
      <c r="G5" s="121"/>
      <c r="H5" s="159"/>
      <c r="I5" s="160"/>
    </row>
    <row r="6" spans="1:10" ht="24.95" customHeight="1">
      <c r="A6" s="110"/>
      <c r="B6" s="138" t="s">
        <v>648</v>
      </c>
      <c r="C6" s="122"/>
      <c r="D6" s="139">
        <v>1</v>
      </c>
      <c r="E6" s="123" t="s">
        <v>629</v>
      </c>
      <c r="F6" s="121"/>
      <c r="G6" s="121"/>
      <c r="H6" s="159"/>
      <c r="I6" s="160"/>
    </row>
    <row r="7" spans="1:10" ht="24.95" customHeight="1">
      <c r="A7" s="110"/>
      <c r="B7" s="138"/>
      <c r="C7" s="140"/>
      <c r="D7" s="121"/>
      <c r="E7" s="123"/>
      <c r="F7" s="121"/>
      <c r="G7" s="121"/>
      <c r="H7" s="159"/>
      <c r="I7" s="160"/>
    </row>
    <row r="8" spans="1:10" ht="24.95" customHeight="1">
      <c r="A8" s="110"/>
      <c r="B8" s="141" t="s">
        <v>649</v>
      </c>
      <c r="C8" s="140"/>
      <c r="D8" s="121"/>
      <c r="E8" s="123"/>
      <c r="F8" s="121"/>
      <c r="G8" s="121"/>
      <c r="H8" s="161"/>
      <c r="I8" s="162"/>
    </row>
    <row r="9" spans="1:10" ht="24.95" customHeight="1">
      <c r="A9" s="110"/>
      <c r="B9" s="124"/>
      <c r="C9" s="118"/>
      <c r="D9" s="125"/>
      <c r="E9" s="120"/>
      <c r="F9" s="121"/>
      <c r="G9" s="121"/>
      <c r="H9" s="161"/>
      <c r="I9" s="162"/>
    </row>
    <row r="10" spans="1:10" ht="24.95" customHeight="1">
      <c r="A10" s="110" t="s">
        <v>630</v>
      </c>
      <c r="B10" s="126" t="s">
        <v>650</v>
      </c>
      <c r="C10" s="118"/>
      <c r="D10" s="125"/>
      <c r="E10" s="120"/>
      <c r="F10" s="121"/>
      <c r="G10" s="121"/>
      <c r="H10" s="163"/>
      <c r="I10" s="164"/>
    </row>
    <row r="11" spans="1:10" ht="24.95" customHeight="1">
      <c r="A11" s="110"/>
      <c r="B11" s="111" t="s">
        <v>632</v>
      </c>
      <c r="C11" s="122"/>
      <c r="D11" s="125">
        <v>1</v>
      </c>
      <c r="E11" s="123" t="s">
        <v>631</v>
      </c>
      <c r="F11" s="121"/>
      <c r="G11" s="121"/>
      <c r="H11" s="163"/>
      <c r="I11" s="164"/>
    </row>
    <row r="12" spans="1:10" ht="24.95" customHeight="1">
      <c r="A12" s="110"/>
      <c r="B12" s="111" t="s">
        <v>633</v>
      </c>
      <c r="C12" s="122"/>
      <c r="D12" s="125">
        <v>1</v>
      </c>
      <c r="E12" s="123" t="s">
        <v>631</v>
      </c>
      <c r="F12" s="121"/>
      <c r="G12" s="121"/>
      <c r="H12" s="155"/>
      <c r="I12" s="156"/>
    </row>
    <row r="13" spans="1:10" ht="24.95" customHeight="1">
      <c r="A13" s="110"/>
      <c r="B13" s="141" t="s">
        <v>651</v>
      </c>
      <c r="C13" s="122"/>
      <c r="D13" s="121"/>
      <c r="E13" s="123"/>
      <c r="F13" s="121"/>
      <c r="G13" s="121"/>
      <c r="H13" s="155"/>
      <c r="I13" s="156"/>
    </row>
    <row r="14" spans="1:10" ht="24.95" customHeight="1">
      <c r="A14" s="110"/>
      <c r="B14" s="111"/>
      <c r="C14" s="122"/>
      <c r="D14" s="121"/>
      <c r="E14" s="123"/>
      <c r="F14" s="121"/>
      <c r="G14" s="121"/>
      <c r="H14" s="155"/>
      <c r="I14" s="156"/>
    </row>
    <row r="15" spans="1:10" ht="24.95" customHeight="1">
      <c r="A15" s="110" t="s">
        <v>652</v>
      </c>
      <c r="B15" s="138" t="s">
        <v>653</v>
      </c>
      <c r="C15" s="122"/>
      <c r="D15" s="121"/>
      <c r="E15" s="120"/>
      <c r="F15" s="121"/>
      <c r="G15" s="121"/>
      <c r="H15" s="155"/>
      <c r="I15" s="156"/>
    </row>
    <row r="16" spans="1:10" ht="24.95" customHeight="1">
      <c r="A16" s="110"/>
      <c r="B16" s="117" t="s">
        <v>634</v>
      </c>
      <c r="C16" s="127"/>
      <c r="D16" s="119"/>
      <c r="E16" s="120"/>
      <c r="F16" s="121"/>
      <c r="G16" s="121"/>
      <c r="H16" s="155"/>
      <c r="I16" s="156"/>
    </row>
    <row r="17" spans="1:9" ht="24.95" customHeight="1">
      <c r="A17" s="110"/>
      <c r="B17" s="117"/>
      <c r="C17" s="127"/>
      <c r="D17" s="119"/>
      <c r="E17" s="120"/>
      <c r="F17" s="121"/>
      <c r="G17" s="121"/>
      <c r="H17" s="155"/>
      <c r="I17" s="156"/>
    </row>
    <row r="18" spans="1:9" ht="24.95" customHeight="1">
      <c r="A18" s="110" t="s">
        <v>654</v>
      </c>
      <c r="B18" s="126" t="s">
        <v>655</v>
      </c>
      <c r="C18" s="118"/>
      <c r="D18" s="125"/>
      <c r="E18" s="120"/>
      <c r="F18" s="121"/>
      <c r="G18" s="121"/>
      <c r="H18" s="155"/>
      <c r="I18" s="156"/>
    </row>
    <row r="19" spans="1:9" ht="24.95" customHeight="1">
      <c r="A19" s="110"/>
      <c r="B19" s="117"/>
      <c r="C19" s="118"/>
      <c r="D19" s="125"/>
      <c r="E19" s="120"/>
      <c r="F19" s="121"/>
      <c r="G19" s="128"/>
      <c r="H19" s="155"/>
      <c r="I19" s="156"/>
    </row>
  </sheetData>
  <mergeCells count="19">
    <mergeCell ref="H12:I12"/>
    <mergeCell ref="H1:I1"/>
    <mergeCell ref="H6:I6"/>
    <mergeCell ref="H8:I8"/>
    <mergeCell ref="H10:I10"/>
    <mergeCell ref="H11:I11"/>
    <mergeCell ref="H2:I2"/>
    <mergeCell ref="H3:I3"/>
    <mergeCell ref="H4:I4"/>
    <mergeCell ref="H5:I5"/>
    <mergeCell ref="H7:I7"/>
    <mergeCell ref="H9:I9"/>
    <mergeCell ref="H18:I18"/>
    <mergeCell ref="H19:I19"/>
    <mergeCell ref="H13:I13"/>
    <mergeCell ref="H14:I14"/>
    <mergeCell ref="H15:I15"/>
    <mergeCell ref="H16:I16"/>
    <mergeCell ref="H17:I17"/>
  </mergeCells>
  <phoneticPr fontId="2"/>
  <printOptions horizontalCentered="1"/>
  <pageMargins left="0.39370078740157483" right="0.39370078740157483" top="0.98425196850393704" bottom="0.59055118110236227" header="0.78740157480314965" footer="0.39370078740157483"/>
  <pageSetup paperSize="9" orientation="landscape" r:id="rId1"/>
  <headerFooter alignWithMargins="0">
    <oddHeader>&amp;R&amp;"ＭＳ 明朝,標準"NO. &amp;P</oddHeader>
    <oddFooter xml:space="preserve">&amp;C&amp;"ＭＳ 明朝,標準"富山県立大学&amp;R&amp;"ＭＳ 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I819"/>
  <sheetViews>
    <sheetView showZeros="0" view="pageBreakPreview" zoomScaleNormal="75" zoomScaleSheetLayoutView="100" workbookViewId="0">
      <pane ySplit="1" topLeftCell="A818" activePane="bottomLeft" state="frozen"/>
      <selection activeCell="C11" sqref="C11"/>
      <selection pane="bottomLeft" activeCell="N8" sqref="N8"/>
    </sheetView>
  </sheetViews>
  <sheetFormatPr defaultRowHeight="27" customHeight="1"/>
  <cols>
    <col min="1" max="1" width="5.625" style="34" customWidth="1"/>
    <col min="2" max="2" width="28.625" style="57" customWidth="1"/>
    <col min="3" max="3" width="28.625" style="145" customWidth="1"/>
    <col min="4" max="4" width="13.125" style="58" customWidth="1"/>
    <col min="5" max="5" width="6.625" style="59" customWidth="1"/>
    <col min="6" max="6" width="13.125" style="60" customWidth="1"/>
    <col min="7" max="7" width="16.625" style="60" customWidth="1"/>
    <col min="8" max="9" width="14.625" style="59" customWidth="1"/>
    <col min="10" max="151" width="9" style="34"/>
    <col min="152" max="152" width="29.125" style="34" customWidth="1"/>
    <col min="153" max="153" width="30.625" style="34" customWidth="1"/>
    <col min="154" max="154" width="10.625" style="34" customWidth="1"/>
    <col min="155" max="155" width="8.625" style="34" customWidth="1"/>
    <col min="156" max="156" width="14.625" style="34" customWidth="1"/>
    <col min="157" max="157" width="16.625" style="34" customWidth="1"/>
    <col min="158" max="158" width="18.625" style="34" customWidth="1"/>
    <col min="159" max="159" width="11.5" style="34" customWidth="1"/>
    <col min="160" max="160" width="12.25" style="34" bestFit="1" customWidth="1"/>
    <col min="161" max="161" width="9" style="34"/>
    <col min="162" max="162" width="10" style="34" bestFit="1" customWidth="1"/>
    <col min="163" max="163" width="9" style="34"/>
    <col min="164" max="164" width="10.125" style="34" bestFit="1" customWidth="1"/>
    <col min="165" max="407" width="9" style="34"/>
    <col min="408" max="408" width="29.125" style="34" customWidth="1"/>
    <col min="409" max="409" width="30.625" style="34" customWidth="1"/>
    <col min="410" max="410" width="10.625" style="34" customWidth="1"/>
    <col min="411" max="411" width="8.625" style="34" customWidth="1"/>
    <col min="412" max="412" width="14.625" style="34" customWidth="1"/>
    <col min="413" max="413" width="16.625" style="34" customWidth="1"/>
    <col min="414" max="414" width="18.625" style="34" customWidth="1"/>
    <col min="415" max="415" width="11.5" style="34" customWidth="1"/>
    <col min="416" max="416" width="12.25" style="34" bestFit="1" customWidth="1"/>
    <col min="417" max="417" width="9" style="34"/>
    <col min="418" max="418" width="10" style="34" bestFit="1" customWidth="1"/>
    <col min="419" max="419" width="9" style="34"/>
    <col min="420" max="420" width="10.125" style="34" bestFit="1" customWidth="1"/>
    <col min="421" max="663" width="9" style="34"/>
    <col min="664" max="664" width="29.125" style="34" customWidth="1"/>
    <col min="665" max="665" width="30.625" style="34" customWidth="1"/>
    <col min="666" max="666" width="10.625" style="34" customWidth="1"/>
    <col min="667" max="667" width="8.625" style="34" customWidth="1"/>
    <col min="668" max="668" width="14.625" style="34" customWidth="1"/>
    <col min="669" max="669" width="16.625" style="34" customWidth="1"/>
    <col min="670" max="670" width="18.625" style="34" customWidth="1"/>
    <col min="671" max="671" width="11.5" style="34" customWidth="1"/>
    <col min="672" max="672" width="12.25" style="34" bestFit="1" customWidth="1"/>
    <col min="673" max="673" width="9" style="34"/>
    <col min="674" max="674" width="10" style="34" bestFit="1" customWidth="1"/>
    <col min="675" max="675" width="9" style="34"/>
    <col min="676" max="676" width="10.125" style="34" bestFit="1" customWidth="1"/>
    <col min="677" max="919" width="9" style="34"/>
    <col min="920" max="920" width="29.125" style="34" customWidth="1"/>
    <col min="921" max="921" width="30.625" style="34" customWidth="1"/>
    <col min="922" max="922" width="10.625" style="34" customWidth="1"/>
    <col min="923" max="923" width="8.625" style="34" customWidth="1"/>
    <col min="924" max="924" width="14.625" style="34" customWidth="1"/>
    <col min="925" max="925" width="16.625" style="34" customWidth="1"/>
    <col min="926" max="926" width="18.625" style="34" customWidth="1"/>
    <col min="927" max="927" width="11.5" style="34" customWidth="1"/>
    <col min="928" max="928" width="12.25" style="34" bestFit="1" customWidth="1"/>
    <col min="929" max="929" width="9" style="34"/>
    <col min="930" max="930" width="10" style="34" bestFit="1" customWidth="1"/>
    <col min="931" max="931" width="9" style="34"/>
    <col min="932" max="932" width="10.125" style="34" bestFit="1" customWidth="1"/>
    <col min="933" max="1175" width="9" style="34"/>
    <col min="1176" max="1176" width="29.125" style="34" customWidth="1"/>
    <col min="1177" max="1177" width="30.625" style="34" customWidth="1"/>
    <col min="1178" max="1178" width="10.625" style="34" customWidth="1"/>
    <col min="1179" max="1179" width="8.625" style="34" customWidth="1"/>
    <col min="1180" max="1180" width="14.625" style="34" customWidth="1"/>
    <col min="1181" max="1181" width="16.625" style="34" customWidth="1"/>
    <col min="1182" max="1182" width="18.625" style="34" customWidth="1"/>
    <col min="1183" max="1183" width="11.5" style="34" customWidth="1"/>
    <col min="1184" max="1184" width="12.25" style="34" bestFit="1" customWidth="1"/>
    <col min="1185" max="1185" width="9" style="34"/>
    <col min="1186" max="1186" width="10" style="34" bestFit="1" customWidth="1"/>
    <col min="1187" max="1187" width="9" style="34"/>
    <col min="1188" max="1188" width="10.125" style="34" bestFit="1" customWidth="1"/>
    <col min="1189" max="1431" width="9" style="34"/>
    <col min="1432" max="1432" width="29.125" style="34" customWidth="1"/>
    <col min="1433" max="1433" width="30.625" style="34" customWidth="1"/>
    <col min="1434" max="1434" width="10.625" style="34" customWidth="1"/>
    <col min="1435" max="1435" width="8.625" style="34" customWidth="1"/>
    <col min="1436" max="1436" width="14.625" style="34" customWidth="1"/>
    <col min="1437" max="1437" width="16.625" style="34" customWidth="1"/>
    <col min="1438" max="1438" width="18.625" style="34" customWidth="1"/>
    <col min="1439" max="1439" width="11.5" style="34" customWidth="1"/>
    <col min="1440" max="1440" width="12.25" style="34" bestFit="1" customWidth="1"/>
    <col min="1441" max="1441" width="9" style="34"/>
    <col min="1442" max="1442" width="10" style="34" bestFit="1" customWidth="1"/>
    <col min="1443" max="1443" width="9" style="34"/>
    <col min="1444" max="1444" width="10.125" style="34" bestFit="1" customWidth="1"/>
    <col min="1445" max="1687" width="9" style="34"/>
    <col min="1688" max="1688" width="29.125" style="34" customWidth="1"/>
    <col min="1689" max="1689" width="30.625" style="34" customWidth="1"/>
    <col min="1690" max="1690" width="10.625" style="34" customWidth="1"/>
    <col min="1691" max="1691" width="8.625" style="34" customWidth="1"/>
    <col min="1692" max="1692" width="14.625" style="34" customWidth="1"/>
    <col min="1693" max="1693" width="16.625" style="34" customWidth="1"/>
    <col min="1694" max="1694" width="18.625" style="34" customWidth="1"/>
    <col min="1695" max="1695" width="11.5" style="34" customWidth="1"/>
    <col min="1696" max="1696" width="12.25" style="34" bestFit="1" customWidth="1"/>
    <col min="1697" max="1697" width="9" style="34"/>
    <col min="1698" max="1698" width="10" style="34" bestFit="1" customWidth="1"/>
    <col min="1699" max="1699" width="9" style="34"/>
    <col min="1700" max="1700" width="10.125" style="34" bestFit="1" customWidth="1"/>
    <col min="1701" max="1943" width="9" style="34"/>
    <col min="1944" max="1944" width="29.125" style="34" customWidth="1"/>
    <col min="1945" max="1945" width="30.625" style="34" customWidth="1"/>
    <col min="1946" max="1946" width="10.625" style="34" customWidth="1"/>
    <col min="1947" max="1947" width="8.625" style="34" customWidth="1"/>
    <col min="1948" max="1948" width="14.625" style="34" customWidth="1"/>
    <col min="1949" max="1949" width="16.625" style="34" customWidth="1"/>
    <col min="1950" max="1950" width="18.625" style="34" customWidth="1"/>
    <col min="1951" max="1951" width="11.5" style="34" customWidth="1"/>
    <col min="1952" max="1952" width="12.25" style="34" bestFit="1" customWidth="1"/>
    <col min="1953" max="1953" width="9" style="34"/>
    <col min="1954" max="1954" width="10" style="34" bestFit="1" customWidth="1"/>
    <col min="1955" max="1955" width="9" style="34"/>
    <col min="1956" max="1956" width="10.125" style="34" bestFit="1" customWidth="1"/>
    <col min="1957" max="2199" width="9" style="34"/>
    <col min="2200" max="2200" width="29.125" style="34" customWidth="1"/>
    <col min="2201" max="2201" width="30.625" style="34" customWidth="1"/>
    <col min="2202" max="2202" width="10.625" style="34" customWidth="1"/>
    <col min="2203" max="2203" width="8.625" style="34" customWidth="1"/>
    <col min="2204" max="2204" width="14.625" style="34" customWidth="1"/>
    <col min="2205" max="2205" width="16.625" style="34" customWidth="1"/>
    <col min="2206" max="2206" width="18.625" style="34" customWidth="1"/>
    <col min="2207" max="2207" width="11.5" style="34" customWidth="1"/>
    <col min="2208" max="2208" width="12.25" style="34" bestFit="1" customWidth="1"/>
    <col min="2209" max="2209" width="9" style="34"/>
    <col min="2210" max="2210" width="10" style="34" bestFit="1" customWidth="1"/>
    <col min="2211" max="2211" width="9" style="34"/>
    <col min="2212" max="2212" width="10.125" style="34" bestFit="1" customWidth="1"/>
    <col min="2213" max="2455" width="9" style="34"/>
    <col min="2456" max="2456" width="29.125" style="34" customWidth="1"/>
    <col min="2457" max="2457" width="30.625" style="34" customWidth="1"/>
    <col min="2458" max="2458" width="10.625" style="34" customWidth="1"/>
    <col min="2459" max="2459" width="8.625" style="34" customWidth="1"/>
    <col min="2460" max="2460" width="14.625" style="34" customWidth="1"/>
    <col min="2461" max="2461" width="16.625" style="34" customWidth="1"/>
    <col min="2462" max="2462" width="18.625" style="34" customWidth="1"/>
    <col min="2463" max="2463" width="11.5" style="34" customWidth="1"/>
    <col min="2464" max="2464" width="12.25" style="34" bestFit="1" customWidth="1"/>
    <col min="2465" max="2465" width="9" style="34"/>
    <col min="2466" max="2466" width="10" style="34" bestFit="1" customWidth="1"/>
    <col min="2467" max="2467" width="9" style="34"/>
    <col min="2468" max="2468" width="10.125" style="34" bestFit="1" customWidth="1"/>
    <col min="2469" max="2711" width="9" style="34"/>
    <col min="2712" max="2712" width="29.125" style="34" customWidth="1"/>
    <col min="2713" max="2713" width="30.625" style="34" customWidth="1"/>
    <col min="2714" max="2714" width="10.625" style="34" customWidth="1"/>
    <col min="2715" max="2715" width="8.625" style="34" customWidth="1"/>
    <col min="2716" max="2716" width="14.625" style="34" customWidth="1"/>
    <col min="2717" max="2717" width="16.625" style="34" customWidth="1"/>
    <col min="2718" max="2718" width="18.625" style="34" customWidth="1"/>
    <col min="2719" max="2719" width="11.5" style="34" customWidth="1"/>
    <col min="2720" max="2720" width="12.25" style="34" bestFit="1" customWidth="1"/>
    <col min="2721" max="2721" width="9" style="34"/>
    <col min="2722" max="2722" width="10" style="34" bestFit="1" customWidth="1"/>
    <col min="2723" max="2723" width="9" style="34"/>
    <col min="2724" max="2724" width="10.125" style="34" bestFit="1" customWidth="1"/>
    <col min="2725" max="2967" width="9" style="34"/>
    <col min="2968" max="2968" width="29.125" style="34" customWidth="1"/>
    <col min="2969" max="2969" width="30.625" style="34" customWidth="1"/>
    <col min="2970" max="2970" width="10.625" style="34" customWidth="1"/>
    <col min="2971" max="2971" width="8.625" style="34" customWidth="1"/>
    <col min="2972" max="2972" width="14.625" style="34" customWidth="1"/>
    <col min="2973" max="2973" width="16.625" style="34" customWidth="1"/>
    <col min="2974" max="2974" width="18.625" style="34" customWidth="1"/>
    <col min="2975" max="2975" width="11.5" style="34" customWidth="1"/>
    <col min="2976" max="2976" width="12.25" style="34" bestFit="1" customWidth="1"/>
    <col min="2977" max="2977" width="9" style="34"/>
    <col min="2978" max="2978" width="10" style="34" bestFit="1" customWidth="1"/>
    <col min="2979" max="2979" width="9" style="34"/>
    <col min="2980" max="2980" width="10.125" style="34" bestFit="1" customWidth="1"/>
    <col min="2981" max="3223" width="9" style="34"/>
    <col min="3224" max="3224" width="29.125" style="34" customWidth="1"/>
    <col min="3225" max="3225" width="30.625" style="34" customWidth="1"/>
    <col min="3226" max="3226" width="10.625" style="34" customWidth="1"/>
    <col min="3227" max="3227" width="8.625" style="34" customWidth="1"/>
    <col min="3228" max="3228" width="14.625" style="34" customWidth="1"/>
    <col min="3229" max="3229" width="16.625" style="34" customWidth="1"/>
    <col min="3230" max="3230" width="18.625" style="34" customWidth="1"/>
    <col min="3231" max="3231" width="11.5" style="34" customWidth="1"/>
    <col min="3232" max="3232" width="12.25" style="34" bestFit="1" customWidth="1"/>
    <col min="3233" max="3233" width="9" style="34"/>
    <col min="3234" max="3234" width="10" style="34" bestFit="1" customWidth="1"/>
    <col min="3235" max="3235" width="9" style="34"/>
    <col min="3236" max="3236" width="10.125" style="34" bestFit="1" customWidth="1"/>
    <col min="3237" max="3479" width="9" style="34"/>
    <col min="3480" max="3480" width="29.125" style="34" customWidth="1"/>
    <col min="3481" max="3481" width="30.625" style="34" customWidth="1"/>
    <col min="3482" max="3482" width="10.625" style="34" customWidth="1"/>
    <col min="3483" max="3483" width="8.625" style="34" customWidth="1"/>
    <col min="3484" max="3484" width="14.625" style="34" customWidth="1"/>
    <col min="3485" max="3485" width="16.625" style="34" customWidth="1"/>
    <col min="3486" max="3486" width="18.625" style="34" customWidth="1"/>
    <col min="3487" max="3487" width="11.5" style="34" customWidth="1"/>
    <col min="3488" max="3488" width="12.25" style="34" bestFit="1" customWidth="1"/>
    <col min="3489" max="3489" width="9" style="34"/>
    <col min="3490" max="3490" width="10" style="34" bestFit="1" customWidth="1"/>
    <col min="3491" max="3491" width="9" style="34"/>
    <col min="3492" max="3492" width="10.125" style="34" bestFit="1" customWidth="1"/>
    <col min="3493" max="3735" width="9" style="34"/>
    <col min="3736" max="3736" width="29.125" style="34" customWidth="1"/>
    <col min="3737" max="3737" width="30.625" style="34" customWidth="1"/>
    <col min="3738" max="3738" width="10.625" style="34" customWidth="1"/>
    <col min="3739" max="3739" width="8.625" style="34" customWidth="1"/>
    <col min="3740" max="3740" width="14.625" style="34" customWidth="1"/>
    <col min="3741" max="3741" width="16.625" style="34" customWidth="1"/>
    <col min="3742" max="3742" width="18.625" style="34" customWidth="1"/>
    <col min="3743" max="3743" width="11.5" style="34" customWidth="1"/>
    <col min="3744" max="3744" width="12.25" style="34" bestFit="1" customWidth="1"/>
    <col min="3745" max="3745" width="9" style="34"/>
    <col min="3746" max="3746" width="10" style="34" bestFit="1" customWidth="1"/>
    <col min="3747" max="3747" width="9" style="34"/>
    <col min="3748" max="3748" width="10.125" style="34" bestFit="1" customWidth="1"/>
    <col min="3749" max="3991" width="9" style="34"/>
    <col min="3992" max="3992" width="29.125" style="34" customWidth="1"/>
    <col min="3993" max="3993" width="30.625" style="34" customWidth="1"/>
    <col min="3994" max="3994" width="10.625" style="34" customWidth="1"/>
    <col min="3995" max="3995" width="8.625" style="34" customWidth="1"/>
    <col min="3996" max="3996" width="14.625" style="34" customWidth="1"/>
    <col min="3997" max="3997" width="16.625" style="34" customWidth="1"/>
    <col min="3998" max="3998" width="18.625" style="34" customWidth="1"/>
    <col min="3999" max="3999" width="11.5" style="34" customWidth="1"/>
    <col min="4000" max="4000" width="12.25" style="34" bestFit="1" customWidth="1"/>
    <col min="4001" max="4001" width="9" style="34"/>
    <col min="4002" max="4002" width="10" style="34" bestFit="1" customWidth="1"/>
    <col min="4003" max="4003" width="9" style="34"/>
    <col min="4004" max="4004" width="10.125" style="34" bestFit="1" customWidth="1"/>
    <col min="4005" max="4247" width="9" style="34"/>
    <col min="4248" max="4248" width="29.125" style="34" customWidth="1"/>
    <col min="4249" max="4249" width="30.625" style="34" customWidth="1"/>
    <col min="4250" max="4250" width="10.625" style="34" customWidth="1"/>
    <col min="4251" max="4251" width="8.625" style="34" customWidth="1"/>
    <col min="4252" max="4252" width="14.625" style="34" customWidth="1"/>
    <col min="4253" max="4253" width="16.625" style="34" customWidth="1"/>
    <col min="4254" max="4254" width="18.625" style="34" customWidth="1"/>
    <col min="4255" max="4255" width="11.5" style="34" customWidth="1"/>
    <col min="4256" max="4256" width="12.25" style="34" bestFit="1" customWidth="1"/>
    <col min="4257" max="4257" width="9" style="34"/>
    <col min="4258" max="4258" width="10" style="34" bestFit="1" customWidth="1"/>
    <col min="4259" max="4259" width="9" style="34"/>
    <col min="4260" max="4260" width="10.125" style="34" bestFit="1" customWidth="1"/>
    <col min="4261" max="4503" width="9" style="34"/>
    <col min="4504" max="4504" width="29.125" style="34" customWidth="1"/>
    <col min="4505" max="4505" width="30.625" style="34" customWidth="1"/>
    <col min="4506" max="4506" width="10.625" style="34" customWidth="1"/>
    <col min="4507" max="4507" width="8.625" style="34" customWidth="1"/>
    <col min="4508" max="4508" width="14.625" style="34" customWidth="1"/>
    <col min="4509" max="4509" width="16.625" style="34" customWidth="1"/>
    <col min="4510" max="4510" width="18.625" style="34" customWidth="1"/>
    <col min="4511" max="4511" width="11.5" style="34" customWidth="1"/>
    <col min="4512" max="4512" width="12.25" style="34" bestFit="1" customWidth="1"/>
    <col min="4513" max="4513" width="9" style="34"/>
    <col min="4514" max="4514" width="10" style="34" bestFit="1" customWidth="1"/>
    <col min="4515" max="4515" width="9" style="34"/>
    <col min="4516" max="4516" width="10.125" style="34" bestFit="1" customWidth="1"/>
    <col min="4517" max="4759" width="9" style="34"/>
    <col min="4760" max="4760" width="29.125" style="34" customWidth="1"/>
    <col min="4761" max="4761" width="30.625" style="34" customWidth="1"/>
    <col min="4762" max="4762" width="10.625" style="34" customWidth="1"/>
    <col min="4763" max="4763" width="8.625" style="34" customWidth="1"/>
    <col min="4764" max="4764" width="14.625" style="34" customWidth="1"/>
    <col min="4765" max="4765" width="16.625" style="34" customWidth="1"/>
    <col min="4766" max="4766" width="18.625" style="34" customWidth="1"/>
    <col min="4767" max="4767" width="11.5" style="34" customWidth="1"/>
    <col min="4768" max="4768" width="12.25" style="34" bestFit="1" customWidth="1"/>
    <col min="4769" max="4769" width="9" style="34"/>
    <col min="4770" max="4770" width="10" style="34" bestFit="1" customWidth="1"/>
    <col min="4771" max="4771" width="9" style="34"/>
    <col min="4772" max="4772" width="10.125" style="34" bestFit="1" customWidth="1"/>
    <col min="4773" max="5015" width="9" style="34"/>
    <col min="5016" max="5016" width="29.125" style="34" customWidth="1"/>
    <col min="5017" max="5017" width="30.625" style="34" customWidth="1"/>
    <col min="5018" max="5018" width="10.625" style="34" customWidth="1"/>
    <col min="5019" max="5019" width="8.625" style="34" customWidth="1"/>
    <col min="5020" max="5020" width="14.625" style="34" customWidth="1"/>
    <col min="5021" max="5021" width="16.625" style="34" customWidth="1"/>
    <col min="5022" max="5022" width="18.625" style="34" customWidth="1"/>
    <col min="5023" max="5023" width="11.5" style="34" customWidth="1"/>
    <col min="5024" max="5024" width="12.25" style="34" bestFit="1" customWidth="1"/>
    <col min="5025" max="5025" width="9" style="34"/>
    <col min="5026" max="5026" width="10" style="34" bestFit="1" customWidth="1"/>
    <col min="5027" max="5027" width="9" style="34"/>
    <col min="5028" max="5028" width="10.125" style="34" bestFit="1" customWidth="1"/>
    <col min="5029" max="5271" width="9" style="34"/>
    <col min="5272" max="5272" width="29.125" style="34" customWidth="1"/>
    <col min="5273" max="5273" width="30.625" style="34" customWidth="1"/>
    <col min="5274" max="5274" width="10.625" style="34" customWidth="1"/>
    <col min="5275" max="5275" width="8.625" style="34" customWidth="1"/>
    <col min="5276" max="5276" width="14.625" style="34" customWidth="1"/>
    <col min="5277" max="5277" width="16.625" style="34" customWidth="1"/>
    <col min="5278" max="5278" width="18.625" style="34" customWidth="1"/>
    <col min="5279" max="5279" width="11.5" style="34" customWidth="1"/>
    <col min="5280" max="5280" width="12.25" style="34" bestFit="1" customWidth="1"/>
    <col min="5281" max="5281" width="9" style="34"/>
    <col min="5282" max="5282" width="10" style="34" bestFit="1" customWidth="1"/>
    <col min="5283" max="5283" width="9" style="34"/>
    <col min="5284" max="5284" width="10.125" style="34" bestFit="1" customWidth="1"/>
    <col min="5285" max="5527" width="9" style="34"/>
    <col min="5528" max="5528" width="29.125" style="34" customWidth="1"/>
    <col min="5529" max="5529" width="30.625" style="34" customWidth="1"/>
    <col min="5530" max="5530" width="10.625" style="34" customWidth="1"/>
    <col min="5531" max="5531" width="8.625" style="34" customWidth="1"/>
    <col min="5532" max="5532" width="14.625" style="34" customWidth="1"/>
    <col min="5533" max="5533" width="16.625" style="34" customWidth="1"/>
    <col min="5534" max="5534" width="18.625" style="34" customWidth="1"/>
    <col min="5535" max="5535" width="11.5" style="34" customWidth="1"/>
    <col min="5536" max="5536" width="12.25" style="34" bestFit="1" customWidth="1"/>
    <col min="5537" max="5537" width="9" style="34"/>
    <col min="5538" max="5538" width="10" style="34" bestFit="1" customWidth="1"/>
    <col min="5539" max="5539" width="9" style="34"/>
    <col min="5540" max="5540" width="10.125" style="34" bestFit="1" customWidth="1"/>
    <col min="5541" max="5783" width="9" style="34"/>
    <col min="5784" max="5784" width="29.125" style="34" customWidth="1"/>
    <col min="5785" max="5785" width="30.625" style="34" customWidth="1"/>
    <col min="5786" max="5786" width="10.625" style="34" customWidth="1"/>
    <col min="5787" max="5787" width="8.625" style="34" customWidth="1"/>
    <col min="5788" max="5788" width="14.625" style="34" customWidth="1"/>
    <col min="5789" max="5789" width="16.625" style="34" customWidth="1"/>
    <col min="5790" max="5790" width="18.625" style="34" customWidth="1"/>
    <col min="5791" max="5791" width="11.5" style="34" customWidth="1"/>
    <col min="5792" max="5792" width="12.25" style="34" bestFit="1" customWidth="1"/>
    <col min="5793" max="5793" width="9" style="34"/>
    <col min="5794" max="5794" width="10" style="34" bestFit="1" customWidth="1"/>
    <col min="5795" max="5795" width="9" style="34"/>
    <col min="5796" max="5796" width="10.125" style="34" bestFit="1" customWidth="1"/>
    <col min="5797" max="6039" width="9" style="34"/>
    <col min="6040" max="6040" width="29.125" style="34" customWidth="1"/>
    <col min="6041" max="6041" width="30.625" style="34" customWidth="1"/>
    <col min="6042" max="6042" width="10.625" style="34" customWidth="1"/>
    <col min="6043" max="6043" width="8.625" style="34" customWidth="1"/>
    <col min="6044" max="6044" width="14.625" style="34" customWidth="1"/>
    <col min="6045" max="6045" width="16.625" style="34" customWidth="1"/>
    <col min="6046" max="6046" width="18.625" style="34" customWidth="1"/>
    <col min="6047" max="6047" width="11.5" style="34" customWidth="1"/>
    <col min="6048" max="6048" width="12.25" style="34" bestFit="1" customWidth="1"/>
    <col min="6049" max="6049" width="9" style="34"/>
    <col min="6050" max="6050" width="10" style="34" bestFit="1" customWidth="1"/>
    <col min="6051" max="6051" width="9" style="34"/>
    <col min="6052" max="6052" width="10.125" style="34" bestFit="1" customWidth="1"/>
    <col min="6053" max="6295" width="9" style="34"/>
    <col min="6296" max="6296" width="29.125" style="34" customWidth="1"/>
    <col min="6297" max="6297" width="30.625" style="34" customWidth="1"/>
    <col min="6298" max="6298" width="10.625" style="34" customWidth="1"/>
    <col min="6299" max="6299" width="8.625" style="34" customWidth="1"/>
    <col min="6300" max="6300" width="14.625" style="34" customWidth="1"/>
    <col min="6301" max="6301" width="16.625" style="34" customWidth="1"/>
    <col min="6302" max="6302" width="18.625" style="34" customWidth="1"/>
    <col min="6303" max="6303" width="11.5" style="34" customWidth="1"/>
    <col min="6304" max="6304" width="12.25" style="34" bestFit="1" customWidth="1"/>
    <col min="6305" max="6305" width="9" style="34"/>
    <col min="6306" max="6306" width="10" style="34" bestFit="1" customWidth="1"/>
    <col min="6307" max="6307" width="9" style="34"/>
    <col min="6308" max="6308" width="10.125" style="34" bestFit="1" customWidth="1"/>
    <col min="6309" max="6551" width="9" style="34"/>
    <col min="6552" max="6552" width="29.125" style="34" customWidth="1"/>
    <col min="6553" max="6553" width="30.625" style="34" customWidth="1"/>
    <col min="6554" max="6554" width="10.625" style="34" customWidth="1"/>
    <col min="6555" max="6555" width="8.625" style="34" customWidth="1"/>
    <col min="6556" max="6556" width="14.625" style="34" customWidth="1"/>
    <col min="6557" max="6557" width="16.625" style="34" customWidth="1"/>
    <col min="6558" max="6558" width="18.625" style="34" customWidth="1"/>
    <col min="6559" max="6559" width="11.5" style="34" customWidth="1"/>
    <col min="6560" max="6560" width="12.25" style="34" bestFit="1" customWidth="1"/>
    <col min="6561" max="6561" width="9" style="34"/>
    <col min="6562" max="6562" width="10" style="34" bestFit="1" customWidth="1"/>
    <col min="6563" max="6563" width="9" style="34"/>
    <col min="6564" max="6564" width="10.125" style="34" bestFit="1" customWidth="1"/>
    <col min="6565" max="6807" width="9" style="34"/>
    <col min="6808" max="6808" width="29.125" style="34" customWidth="1"/>
    <col min="6809" max="6809" width="30.625" style="34" customWidth="1"/>
    <col min="6810" max="6810" width="10.625" style="34" customWidth="1"/>
    <col min="6811" max="6811" width="8.625" style="34" customWidth="1"/>
    <col min="6812" max="6812" width="14.625" style="34" customWidth="1"/>
    <col min="6813" max="6813" width="16.625" style="34" customWidth="1"/>
    <col min="6814" max="6814" width="18.625" style="34" customWidth="1"/>
    <col min="6815" max="6815" width="11.5" style="34" customWidth="1"/>
    <col min="6816" max="6816" width="12.25" style="34" bestFit="1" customWidth="1"/>
    <col min="6817" max="6817" width="9" style="34"/>
    <col min="6818" max="6818" width="10" style="34" bestFit="1" customWidth="1"/>
    <col min="6819" max="6819" width="9" style="34"/>
    <col min="6820" max="6820" width="10.125" style="34" bestFit="1" customWidth="1"/>
    <col min="6821" max="7063" width="9" style="34"/>
    <col min="7064" max="7064" width="29.125" style="34" customWidth="1"/>
    <col min="7065" max="7065" width="30.625" style="34" customWidth="1"/>
    <col min="7066" max="7066" width="10.625" style="34" customWidth="1"/>
    <col min="7067" max="7067" width="8.625" style="34" customWidth="1"/>
    <col min="7068" max="7068" width="14.625" style="34" customWidth="1"/>
    <col min="7069" max="7069" width="16.625" style="34" customWidth="1"/>
    <col min="7070" max="7070" width="18.625" style="34" customWidth="1"/>
    <col min="7071" max="7071" width="11.5" style="34" customWidth="1"/>
    <col min="7072" max="7072" width="12.25" style="34" bestFit="1" customWidth="1"/>
    <col min="7073" max="7073" width="9" style="34"/>
    <col min="7074" max="7074" width="10" style="34" bestFit="1" customWidth="1"/>
    <col min="7075" max="7075" width="9" style="34"/>
    <col min="7076" max="7076" width="10.125" style="34" bestFit="1" customWidth="1"/>
    <col min="7077" max="7319" width="9" style="34"/>
    <col min="7320" max="7320" width="29.125" style="34" customWidth="1"/>
    <col min="7321" max="7321" width="30.625" style="34" customWidth="1"/>
    <col min="7322" max="7322" width="10.625" style="34" customWidth="1"/>
    <col min="7323" max="7323" width="8.625" style="34" customWidth="1"/>
    <col min="7324" max="7324" width="14.625" style="34" customWidth="1"/>
    <col min="7325" max="7325" width="16.625" style="34" customWidth="1"/>
    <col min="7326" max="7326" width="18.625" style="34" customWidth="1"/>
    <col min="7327" max="7327" width="11.5" style="34" customWidth="1"/>
    <col min="7328" max="7328" width="12.25" style="34" bestFit="1" customWidth="1"/>
    <col min="7329" max="7329" width="9" style="34"/>
    <col min="7330" max="7330" width="10" style="34" bestFit="1" customWidth="1"/>
    <col min="7331" max="7331" width="9" style="34"/>
    <col min="7332" max="7332" width="10.125" style="34" bestFit="1" customWidth="1"/>
    <col min="7333" max="7575" width="9" style="34"/>
    <col min="7576" max="7576" width="29.125" style="34" customWidth="1"/>
    <col min="7577" max="7577" width="30.625" style="34" customWidth="1"/>
    <col min="7578" max="7578" width="10.625" style="34" customWidth="1"/>
    <col min="7579" max="7579" width="8.625" style="34" customWidth="1"/>
    <col min="7580" max="7580" width="14.625" style="34" customWidth="1"/>
    <col min="7581" max="7581" width="16.625" style="34" customWidth="1"/>
    <col min="7582" max="7582" width="18.625" style="34" customWidth="1"/>
    <col min="7583" max="7583" width="11.5" style="34" customWidth="1"/>
    <col min="7584" max="7584" width="12.25" style="34" bestFit="1" customWidth="1"/>
    <col min="7585" max="7585" width="9" style="34"/>
    <col min="7586" max="7586" width="10" style="34" bestFit="1" customWidth="1"/>
    <col min="7587" max="7587" width="9" style="34"/>
    <col min="7588" max="7588" width="10.125" style="34" bestFit="1" customWidth="1"/>
    <col min="7589" max="7831" width="9" style="34"/>
    <col min="7832" max="7832" width="29.125" style="34" customWidth="1"/>
    <col min="7833" max="7833" width="30.625" style="34" customWidth="1"/>
    <col min="7834" max="7834" width="10.625" style="34" customWidth="1"/>
    <col min="7835" max="7835" width="8.625" style="34" customWidth="1"/>
    <col min="7836" max="7836" width="14.625" style="34" customWidth="1"/>
    <col min="7837" max="7837" width="16.625" style="34" customWidth="1"/>
    <col min="7838" max="7838" width="18.625" style="34" customWidth="1"/>
    <col min="7839" max="7839" width="11.5" style="34" customWidth="1"/>
    <col min="7840" max="7840" width="12.25" style="34" bestFit="1" customWidth="1"/>
    <col min="7841" max="7841" width="9" style="34"/>
    <col min="7842" max="7842" width="10" style="34" bestFit="1" customWidth="1"/>
    <col min="7843" max="7843" width="9" style="34"/>
    <col min="7844" max="7844" width="10.125" style="34" bestFit="1" customWidth="1"/>
    <col min="7845" max="8087" width="9" style="34"/>
    <col min="8088" max="8088" width="29.125" style="34" customWidth="1"/>
    <col min="8089" max="8089" width="30.625" style="34" customWidth="1"/>
    <col min="8090" max="8090" width="10.625" style="34" customWidth="1"/>
    <col min="8091" max="8091" width="8.625" style="34" customWidth="1"/>
    <col min="8092" max="8092" width="14.625" style="34" customWidth="1"/>
    <col min="8093" max="8093" width="16.625" style="34" customWidth="1"/>
    <col min="8094" max="8094" width="18.625" style="34" customWidth="1"/>
    <col min="8095" max="8095" width="11.5" style="34" customWidth="1"/>
    <col min="8096" max="8096" width="12.25" style="34" bestFit="1" customWidth="1"/>
    <col min="8097" max="8097" width="9" style="34"/>
    <col min="8098" max="8098" width="10" style="34" bestFit="1" customWidth="1"/>
    <col min="8099" max="8099" width="9" style="34"/>
    <col min="8100" max="8100" width="10.125" style="34" bestFit="1" customWidth="1"/>
    <col min="8101" max="8343" width="9" style="34"/>
    <col min="8344" max="8344" width="29.125" style="34" customWidth="1"/>
    <col min="8345" max="8345" width="30.625" style="34" customWidth="1"/>
    <col min="8346" max="8346" width="10.625" style="34" customWidth="1"/>
    <col min="8347" max="8347" width="8.625" style="34" customWidth="1"/>
    <col min="8348" max="8348" width="14.625" style="34" customWidth="1"/>
    <col min="8349" max="8349" width="16.625" style="34" customWidth="1"/>
    <col min="8350" max="8350" width="18.625" style="34" customWidth="1"/>
    <col min="8351" max="8351" width="11.5" style="34" customWidth="1"/>
    <col min="8352" max="8352" width="12.25" style="34" bestFit="1" customWidth="1"/>
    <col min="8353" max="8353" width="9" style="34"/>
    <col min="8354" max="8354" width="10" style="34" bestFit="1" customWidth="1"/>
    <col min="8355" max="8355" width="9" style="34"/>
    <col min="8356" max="8356" width="10.125" style="34" bestFit="1" customWidth="1"/>
    <col min="8357" max="8599" width="9" style="34"/>
    <col min="8600" max="8600" width="29.125" style="34" customWidth="1"/>
    <col min="8601" max="8601" width="30.625" style="34" customWidth="1"/>
    <col min="8602" max="8602" width="10.625" style="34" customWidth="1"/>
    <col min="8603" max="8603" width="8.625" style="34" customWidth="1"/>
    <col min="8604" max="8604" width="14.625" style="34" customWidth="1"/>
    <col min="8605" max="8605" width="16.625" style="34" customWidth="1"/>
    <col min="8606" max="8606" width="18.625" style="34" customWidth="1"/>
    <col min="8607" max="8607" width="11.5" style="34" customWidth="1"/>
    <col min="8608" max="8608" width="12.25" style="34" bestFit="1" customWidth="1"/>
    <col min="8609" max="8609" width="9" style="34"/>
    <col min="8610" max="8610" width="10" style="34" bestFit="1" customWidth="1"/>
    <col min="8611" max="8611" width="9" style="34"/>
    <col min="8612" max="8612" width="10.125" style="34" bestFit="1" customWidth="1"/>
    <col min="8613" max="8855" width="9" style="34"/>
    <col min="8856" max="8856" width="29.125" style="34" customWidth="1"/>
    <col min="8857" max="8857" width="30.625" style="34" customWidth="1"/>
    <col min="8858" max="8858" width="10.625" style="34" customWidth="1"/>
    <col min="8859" max="8859" width="8.625" style="34" customWidth="1"/>
    <col min="8860" max="8860" width="14.625" style="34" customWidth="1"/>
    <col min="8861" max="8861" width="16.625" style="34" customWidth="1"/>
    <col min="8862" max="8862" width="18.625" style="34" customWidth="1"/>
    <col min="8863" max="8863" width="11.5" style="34" customWidth="1"/>
    <col min="8864" max="8864" width="12.25" style="34" bestFit="1" customWidth="1"/>
    <col min="8865" max="8865" width="9" style="34"/>
    <col min="8866" max="8866" width="10" style="34" bestFit="1" customWidth="1"/>
    <col min="8867" max="8867" width="9" style="34"/>
    <col min="8868" max="8868" width="10.125" style="34" bestFit="1" customWidth="1"/>
    <col min="8869" max="9111" width="9" style="34"/>
    <col min="9112" max="9112" width="29.125" style="34" customWidth="1"/>
    <col min="9113" max="9113" width="30.625" style="34" customWidth="1"/>
    <col min="9114" max="9114" width="10.625" style="34" customWidth="1"/>
    <col min="9115" max="9115" width="8.625" style="34" customWidth="1"/>
    <col min="9116" max="9116" width="14.625" style="34" customWidth="1"/>
    <col min="9117" max="9117" width="16.625" style="34" customWidth="1"/>
    <col min="9118" max="9118" width="18.625" style="34" customWidth="1"/>
    <col min="9119" max="9119" width="11.5" style="34" customWidth="1"/>
    <col min="9120" max="9120" width="12.25" style="34" bestFit="1" customWidth="1"/>
    <col min="9121" max="9121" width="9" style="34"/>
    <col min="9122" max="9122" width="10" style="34" bestFit="1" customWidth="1"/>
    <col min="9123" max="9123" width="9" style="34"/>
    <col min="9124" max="9124" width="10.125" style="34" bestFit="1" customWidth="1"/>
    <col min="9125" max="9367" width="9" style="34"/>
    <col min="9368" max="9368" width="29.125" style="34" customWidth="1"/>
    <col min="9369" max="9369" width="30.625" style="34" customWidth="1"/>
    <col min="9370" max="9370" width="10.625" style="34" customWidth="1"/>
    <col min="9371" max="9371" width="8.625" style="34" customWidth="1"/>
    <col min="9372" max="9372" width="14.625" style="34" customWidth="1"/>
    <col min="9373" max="9373" width="16.625" style="34" customWidth="1"/>
    <col min="9374" max="9374" width="18.625" style="34" customWidth="1"/>
    <col min="9375" max="9375" width="11.5" style="34" customWidth="1"/>
    <col min="9376" max="9376" width="12.25" style="34" bestFit="1" customWidth="1"/>
    <col min="9377" max="9377" width="9" style="34"/>
    <col min="9378" max="9378" width="10" style="34" bestFit="1" customWidth="1"/>
    <col min="9379" max="9379" width="9" style="34"/>
    <col min="9380" max="9380" width="10.125" style="34" bestFit="1" customWidth="1"/>
    <col min="9381" max="9623" width="9" style="34"/>
    <col min="9624" max="9624" width="29.125" style="34" customWidth="1"/>
    <col min="9625" max="9625" width="30.625" style="34" customWidth="1"/>
    <col min="9626" max="9626" width="10.625" style="34" customWidth="1"/>
    <col min="9627" max="9627" width="8.625" style="34" customWidth="1"/>
    <col min="9628" max="9628" width="14.625" style="34" customWidth="1"/>
    <col min="9629" max="9629" width="16.625" style="34" customWidth="1"/>
    <col min="9630" max="9630" width="18.625" style="34" customWidth="1"/>
    <col min="9631" max="9631" width="11.5" style="34" customWidth="1"/>
    <col min="9632" max="9632" width="12.25" style="34" bestFit="1" customWidth="1"/>
    <col min="9633" max="9633" width="9" style="34"/>
    <col min="9634" max="9634" width="10" style="34" bestFit="1" customWidth="1"/>
    <col min="9635" max="9635" width="9" style="34"/>
    <col min="9636" max="9636" width="10.125" style="34" bestFit="1" customWidth="1"/>
    <col min="9637" max="9879" width="9" style="34"/>
    <col min="9880" max="9880" width="29.125" style="34" customWidth="1"/>
    <col min="9881" max="9881" width="30.625" style="34" customWidth="1"/>
    <col min="9882" max="9882" width="10.625" style="34" customWidth="1"/>
    <col min="9883" max="9883" width="8.625" style="34" customWidth="1"/>
    <col min="9884" max="9884" width="14.625" style="34" customWidth="1"/>
    <col min="9885" max="9885" width="16.625" style="34" customWidth="1"/>
    <col min="9886" max="9886" width="18.625" style="34" customWidth="1"/>
    <col min="9887" max="9887" width="11.5" style="34" customWidth="1"/>
    <col min="9888" max="9888" width="12.25" style="34" bestFit="1" customWidth="1"/>
    <col min="9889" max="9889" width="9" style="34"/>
    <col min="9890" max="9890" width="10" style="34" bestFit="1" customWidth="1"/>
    <col min="9891" max="9891" width="9" style="34"/>
    <col min="9892" max="9892" width="10.125" style="34" bestFit="1" customWidth="1"/>
    <col min="9893" max="10135" width="9" style="34"/>
    <col min="10136" max="10136" width="29.125" style="34" customWidth="1"/>
    <col min="10137" max="10137" width="30.625" style="34" customWidth="1"/>
    <col min="10138" max="10138" width="10.625" style="34" customWidth="1"/>
    <col min="10139" max="10139" width="8.625" style="34" customWidth="1"/>
    <col min="10140" max="10140" width="14.625" style="34" customWidth="1"/>
    <col min="10141" max="10141" width="16.625" style="34" customWidth="1"/>
    <col min="10142" max="10142" width="18.625" style="34" customWidth="1"/>
    <col min="10143" max="10143" width="11.5" style="34" customWidth="1"/>
    <col min="10144" max="10144" width="12.25" style="34" bestFit="1" customWidth="1"/>
    <col min="10145" max="10145" width="9" style="34"/>
    <col min="10146" max="10146" width="10" style="34" bestFit="1" customWidth="1"/>
    <col min="10147" max="10147" width="9" style="34"/>
    <col min="10148" max="10148" width="10.125" style="34" bestFit="1" customWidth="1"/>
    <col min="10149" max="10391" width="9" style="34"/>
    <col min="10392" max="10392" width="29.125" style="34" customWidth="1"/>
    <col min="10393" max="10393" width="30.625" style="34" customWidth="1"/>
    <col min="10394" max="10394" width="10.625" style="34" customWidth="1"/>
    <col min="10395" max="10395" width="8.625" style="34" customWidth="1"/>
    <col min="10396" max="10396" width="14.625" style="34" customWidth="1"/>
    <col min="10397" max="10397" width="16.625" style="34" customWidth="1"/>
    <col min="10398" max="10398" width="18.625" style="34" customWidth="1"/>
    <col min="10399" max="10399" width="11.5" style="34" customWidth="1"/>
    <col min="10400" max="10400" width="12.25" style="34" bestFit="1" customWidth="1"/>
    <col min="10401" max="10401" width="9" style="34"/>
    <col min="10402" max="10402" width="10" style="34" bestFit="1" customWidth="1"/>
    <col min="10403" max="10403" width="9" style="34"/>
    <col min="10404" max="10404" width="10.125" style="34" bestFit="1" customWidth="1"/>
    <col min="10405" max="10647" width="9" style="34"/>
    <col min="10648" max="10648" width="29.125" style="34" customWidth="1"/>
    <col min="10649" max="10649" width="30.625" style="34" customWidth="1"/>
    <col min="10650" max="10650" width="10.625" style="34" customWidth="1"/>
    <col min="10651" max="10651" width="8.625" style="34" customWidth="1"/>
    <col min="10652" max="10652" width="14.625" style="34" customWidth="1"/>
    <col min="10653" max="10653" width="16.625" style="34" customWidth="1"/>
    <col min="10654" max="10654" width="18.625" style="34" customWidth="1"/>
    <col min="10655" max="10655" width="11.5" style="34" customWidth="1"/>
    <col min="10656" max="10656" width="12.25" style="34" bestFit="1" customWidth="1"/>
    <col min="10657" max="10657" width="9" style="34"/>
    <col min="10658" max="10658" width="10" style="34" bestFit="1" customWidth="1"/>
    <col min="10659" max="10659" width="9" style="34"/>
    <col min="10660" max="10660" width="10.125" style="34" bestFit="1" customWidth="1"/>
    <col min="10661" max="10903" width="9" style="34"/>
    <col min="10904" max="10904" width="29.125" style="34" customWidth="1"/>
    <col min="10905" max="10905" width="30.625" style="34" customWidth="1"/>
    <col min="10906" max="10906" width="10.625" style="34" customWidth="1"/>
    <col min="10907" max="10907" width="8.625" style="34" customWidth="1"/>
    <col min="10908" max="10908" width="14.625" style="34" customWidth="1"/>
    <col min="10909" max="10909" width="16.625" style="34" customWidth="1"/>
    <col min="10910" max="10910" width="18.625" style="34" customWidth="1"/>
    <col min="10911" max="10911" width="11.5" style="34" customWidth="1"/>
    <col min="10912" max="10912" width="12.25" style="34" bestFit="1" customWidth="1"/>
    <col min="10913" max="10913" width="9" style="34"/>
    <col min="10914" max="10914" width="10" style="34" bestFit="1" customWidth="1"/>
    <col min="10915" max="10915" width="9" style="34"/>
    <col min="10916" max="10916" width="10.125" style="34" bestFit="1" customWidth="1"/>
    <col min="10917" max="11159" width="9" style="34"/>
    <col min="11160" max="11160" width="29.125" style="34" customWidth="1"/>
    <col min="11161" max="11161" width="30.625" style="34" customWidth="1"/>
    <col min="11162" max="11162" width="10.625" style="34" customWidth="1"/>
    <col min="11163" max="11163" width="8.625" style="34" customWidth="1"/>
    <col min="11164" max="11164" width="14.625" style="34" customWidth="1"/>
    <col min="11165" max="11165" width="16.625" style="34" customWidth="1"/>
    <col min="11166" max="11166" width="18.625" style="34" customWidth="1"/>
    <col min="11167" max="11167" width="11.5" style="34" customWidth="1"/>
    <col min="11168" max="11168" width="12.25" style="34" bestFit="1" customWidth="1"/>
    <col min="11169" max="11169" width="9" style="34"/>
    <col min="11170" max="11170" width="10" style="34" bestFit="1" customWidth="1"/>
    <col min="11171" max="11171" width="9" style="34"/>
    <col min="11172" max="11172" width="10.125" style="34" bestFit="1" customWidth="1"/>
    <col min="11173" max="11415" width="9" style="34"/>
    <col min="11416" max="11416" width="29.125" style="34" customWidth="1"/>
    <col min="11417" max="11417" width="30.625" style="34" customWidth="1"/>
    <col min="11418" max="11418" width="10.625" style="34" customWidth="1"/>
    <col min="11419" max="11419" width="8.625" style="34" customWidth="1"/>
    <col min="11420" max="11420" width="14.625" style="34" customWidth="1"/>
    <col min="11421" max="11421" width="16.625" style="34" customWidth="1"/>
    <col min="11422" max="11422" width="18.625" style="34" customWidth="1"/>
    <col min="11423" max="11423" width="11.5" style="34" customWidth="1"/>
    <col min="11424" max="11424" width="12.25" style="34" bestFit="1" customWidth="1"/>
    <col min="11425" max="11425" width="9" style="34"/>
    <col min="11426" max="11426" width="10" style="34" bestFit="1" customWidth="1"/>
    <col min="11427" max="11427" width="9" style="34"/>
    <col min="11428" max="11428" width="10.125" style="34" bestFit="1" customWidth="1"/>
    <col min="11429" max="11671" width="9" style="34"/>
    <col min="11672" max="11672" width="29.125" style="34" customWidth="1"/>
    <col min="11673" max="11673" width="30.625" style="34" customWidth="1"/>
    <col min="11674" max="11674" width="10.625" style="34" customWidth="1"/>
    <col min="11675" max="11675" width="8.625" style="34" customWidth="1"/>
    <col min="11676" max="11676" width="14.625" style="34" customWidth="1"/>
    <col min="11677" max="11677" width="16.625" style="34" customWidth="1"/>
    <col min="11678" max="11678" width="18.625" style="34" customWidth="1"/>
    <col min="11679" max="11679" width="11.5" style="34" customWidth="1"/>
    <col min="11680" max="11680" width="12.25" style="34" bestFit="1" customWidth="1"/>
    <col min="11681" max="11681" width="9" style="34"/>
    <col min="11682" max="11682" width="10" style="34" bestFit="1" customWidth="1"/>
    <col min="11683" max="11683" width="9" style="34"/>
    <col min="11684" max="11684" width="10.125" style="34" bestFit="1" customWidth="1"/>
    <col min="11685" max="11927" width="9" style="34"/>
    <col min="11928" max="11928" width="29.125" style="34" customWidth="1"/>
    <col min="11929" max="11929" width="30.625" style="34" customWidth="1"/>
    <col min="11930" max="11930" width="10.625" style="34" customWidth="1"/>
    <col min="11931" max="11931" width="8.625" style="34" customWidth="1"/>
    <col min="11932" max="11932" width="14.625" style="34" customWidth="1"/>
    <col min="11933" max="11933" width="16.625" style="34" customWidth="1"/>
    <col min="11934" max="11934" width="18.625" style="34" customWidth="1"/>
    <col min="11935" max="11935" width="11.5" style="34" customWidth="1"/>
    <col min="11936" max="11936" width="12.25" style="34" bestFit="1" customWidth="1"/>
    <col min="11937" max="11937" width="9" style="34"/>
    <col min="11938" max="11938" width="10" style="34" bestFit="1" customWidth="1"/>
    <col min="11939" max="11939" width="9" style="34"/>
    <col min="11940" max="11940" width="10.125" style="34" bestFit="1" customWidth="1"/>
    <col min="11941" max="12183" width="9" style="34"/>
    <col min="12184" max="12184" width="29.125" style="34" customWidth="1"/>
    <col min="12185" max="12185" width="30.625" style="34" customWidth="1"/>
    <col min="12186" max="12186" width="10.625" style="34" customWidth="1"/>
    <col min="12187" max="12187" width="8.625" style="34" customWidth="1"/>
    <col min="12188" max="12188" width="14.625" style="34" customWidth="1"/>
    <col min="12189" max="12189" width="16.625" style="34" customWidth="1"/>
    <col min="12190" max="12190" width="18.625" style="34" customWidth="1"/>
    <col min="12191" max="12191" width="11.5" style="34" customWidth="1"/>
    <col min="12192" max="12192" width="12.25" style="34" bestFit="1" customWidth="1"/>
    <col min="12193" max="12193" width="9" style="34"/>
    <col min="12194" max="12194" width="10" style="34" bestFit="1" customWidth="1"/>
    <col min="12195" max="12195" width="9" style="34"/>
    <col min="12196" max="12196" width="10.125" style="34" bestFit="1" customWidth="1"/>
    <col min="12197" max="12439" width="9" style="34"/>
    <col min="12440" max="12440" width="29.125" style="34" customWidth="1"/>
    <col min="12441" max="12441" width="30.625" style="34" customWidth="1"/>
    <col min="12442" max="12442" width="10.625" style="34" customWidth="1"/>
    <col min="12443" max="12443" width="8.625" style="34" customWidth="1"/>
    <col min="12444" max="12444" width="14.625" style="34" customWidth="1"/>
    <col min="12445" max="12445" width="16.625" style="34" customWidth="1"/>
    <col min="12446" max="12446" width="18.625" style="34" customWidth="1"/>
    <col min="12447" max="12447" width="11.5" style="34" customWidth="1"/>
    <col min="12448" max="12448" width="12.25" style="34" bestFit="1" customWidth="1"/>
    <col min="12449" max="12449" width="9" style="34"/>
    <col min="12450" max="12450" width="10" style="34" bestFit="1" customWidth="1"/>
    <col min="12451" max="12451" width="9" style="34"/>
    <col min="12452" max="12452" width="10.125" style="34" bestFit="1" customWidth="1"/>
    <col min="12453" max="12695" width="9" style="34"/>
    <col min="12696" max="12696" width="29.125" style="34" customWidth="1"/>
    <col min="12697" max="12697" width="30.625" style="34" customWidth="1"/>
    <col min="12698" max="12698" width="10.625" style="34" customWidth="1"/>
    <col min="12699" max="12699" width="8.625" style="34" customWidth="1"/>
    <col min="12700" max="12700" width="14.625" style="34" customWidth="1"/>
    <col min="12701" max="12701" width="16.625" style="34" customWidth="1"/>
    <col min="12702" max="12702" width="18.625" style="34" customWidth="1"/>
    <col min="12703" max="12703" width="11.5" style="34" customWidth="1"/>
    <col min="12704" max="12704" width="12.25" style="34" bestFit="1" customWidth="1"/>
    <col min="12705" max="12705" width="9" style="34"/>
    <col min="12706" max="12706" width="10" style="34" bestFit="1" customWidth="1"/>
    <col min="12707" max="12707" width="9" style="34"/>
    <col min="12708" max="12708" width="10.125" style="34" bestFit="1" customWidth="1"/>
    <col min="12709" max="12951" width="9" style="34"/>
    <col min="12952" max="12952" width="29.125" style="34" customWidth="1"/>
    <col min="12953" max="12953" width="30.625" style="34" customWidth="1"/>
    <col min="12954" max="12954" width="10.625" style="34" customWidth="1"/>
    <col min="12955" max="12955" width="8.625" style="34" customWidth="1"/>
    <col min="12956" max="12956" width="14.625" style="34" customWidth="1"/>
    <col min="12957" max="12957" width="16.625" style="34" customWidth="1"/>
    <col min="12958" max="12958" width="18.625" style="34" customWidth="1"/>
    <col min="12959" max="12959" width="11.5" style="34" customWidth="1"/>
    <col min="12960" max="12960" width="12.25" style="34" bestFit="1" customWidth="1"/>
    <col min="12961" max="12961" width="9" style="34"/>
    <col min="12962" max="12962" width="10" style="34" bestFit="1" customWidth="1"/>
    <col min="12963" max="12963" width="9" style="34"/>
    <col min="12964" max="12964" width="10.125" style="34" bestFit="1" customWidth="1"/>
    <col min="12965" max="13207" width="9" style="34"/>
    <col min="13208" max="13208" width="29.125" style="34" customWidth="1"/>
    <col min="13209" max="13209" width="30.625" style="34" customWidth="1"/>
    <col min="13210" max="13210" width="10.625" style="34" customWidth="1"/>
    <col min="13211" max="13211" width="8.625" style="34" customWidth="1"/>
    <col min="13212" max="13212" width="14.625" style="34" customWidth="1"/>
    <col min="13213" max="13213" width="16.625" style="34" customWidth="1"/>
    <col min="13214" max="13214" width="18.625" style="34" customWidth="1"/>
    <col min="13215" max="13215" width="11.5" style="34" customWidth="1"/>
    <col min="13216" max="13216" width="12.25" style="34" bestFit="1" customWidth="1"/>
    <col min="13217" max="13217" width="9" style="34"/>
    <col min="13218" max="13218" width="10" style="34" bestFit="1" customWidth="1"/>
    <col min="13219" max="13219" width="9" style="34"/>
    <col min="13220" max="13220" width="10.125" style="34" bestFit="1" customWidth="1"/>
    <col min="13221" max="13463" width="9" style="34"/>
    <col min="13464" max="13464" width="29.125" style="34" customWidth="1"/>
    <col min="13465" max="13465" width="30.625" style="34" customWidth="1"/>
    <col min="13466" max="13466" width="10.625" style="34" customWidth="1"/>
    <col min="13467" max="13467" width="8.625" style="34" customWidth="1"/>
    <col min="13468" max="13468" width="14.625" style="34" customWidth="1"/>
    <col min="13469" max="13469" width="16.625" style="34" customWidth="1"/>
    <col min="13470" max="13470" width="18.625" style="34" customWidth="1"/>
    <col min="13471" max="13471" width="11.5" style="34" customWidth="1"/>
    <col min="13472" max="13472" width="12.25" style="34" bestFit="1" customWidth="1"/>
    <col min="13473" max="13473" width="9" style="34"/>
    <col min="13474" max="13474" width="10" style="34" bestFit="1" customWidth="1"/>
    <col min="13475" max="13475" width="9" style="34"/>
    <col min="13476" max="13476" width="10.125" style="34" bestFit="1" customWidth="1"/>
    <col min="13477" max="13719" width="9" style="34"/>
    <col min="13720" max="13720" width="29.125" style="34" customWidth="1"/>
    <col min="13721" max="13721" width="30.625" style="34" customWidth="1"/>
    <col min="13722" max="13722" width="10.625" style="34" customWidth="1"/>
    <col min="13723" max="13723" width="8.625" style="34" customWidth="1"/>
    <col min="13724" max="13724" width="14.625" style="34" customWidth="1"/>
    <col min="13725" max="13725" width="16.625" style="34" customWidth="1"/>
    <col min="13726" max="13726" width="18.625" style="34" customWidth="1"/>
    <col min="13727" max="13727" width="11.5" style="34" customWidth="1"/>
    <col min="13728" max="13728" width="12.25" style="34" bestFit="1" customWidth="1"/>
    <col min="13729" max="13729" width="9" style="34"/>
    <col min="13730" max="13730" width="10" style="34" bestFit="1" customWidth="1"/>
    <col min="13731" max="13731" width="9" style="34"/>
    <col min="13732" max="13732" width="10.125" style="34" bestFit="1" customWidth="1"/>
    <col min="13733" max="13975" width="9" style="34"/>
    <col min="13976" max="13976" width="29.125" style="34" customWidth="1"/>
    <col min="13977" max="13977" width="30.625" style="34" customWidth="1"/>
    <col min="13978" max="13978" width="10.625" style="34" customWidth="1"/>
    <col min="13979" max="13979" width="8.625" style="34" customWidth="1"/>
    <col min="13980" max="13980" width="14.625" style="34" customWidth="1"/>
    <col min="13981" max="13981" width="16.625" style="34" customWidth="1"/>
    <col min="13982" max="13982" width="18.625" style="34" customWidth="1"/>
    <col min="13983" max="13983" width="11.5" style="34" customWidth="1"/>
    <col min="13984" max="13984" width="12.25" style="34" bestFit="1" customWidth="1"/>
    <col min="13985" max="13985" width="9" style="34"/>
    <col min="13986" max="13986" width="10" style="34" bestFit="1" customWidth="1"/>
    <col min="13987" max="13987" width="9" style="34"/>
    <col min="13988" max="13988" width="10.125" style="34" bestFit="1" customWidth="1"/>
    <col min="13989" max="14231" width="9" style="34"/>
    <col min="14232" max="14232" width="29.125" style="34" customWidth="1"/>
    <col min="14233" max="14233" width="30.625" style="34" customWidth="1"/>
    <col min="14234" max="14234" width="10.625" style="34" customWidth="1"/>
    <col min="14235" max="14235" width="8.625" style="34" customWidth="1"/>
    <col min="14236" max="14236" width="14.625" style="34" customWidth="1"/>
    <col min="14237" max="14237" width="16.625" style="34" customWidth="1"/>
    <col min="14238" max="14238" width="18.625" style="34" customWidth="1"/>
    <col min="14239" max="14239" width="11.5" style="34" customWidth="1"/>
    <col min="14240" max="14240" width="12.25" style="34" bestFit="1" customWidth="1"/>
    <col min="14241" max="14241" width="9" style="34"/>
    <col min="14242" max="14242" width="10" style="34" bestFit="1" customWidth="1"/>
    <col min="14243" max="14243" width="9" style="34"/>
    <col min="14244" max="14244" width="10.125" style="34" bestFit="1" customWidth="1"/>
    <col min="14245" max="14487" width="9" style="34"/>
    <col min="14488" max="14488" width="29.125" style="34" customWidth="1"/>
    <col min="14489" max="14489" width="30.625" style="34" customWidth="1"/>
    <col min="14490" max="14490" width="10.625" style="34" customWidth="1"/>
    <col min="14491" max="14491" width="8.625" style="34" customWidth="1"/>
    <col min="14492" max="14492" width="14.625" style="34" customWidth="1"/>
    <col min="14493" max="14493" width="16.625" style="34" customWidth="1"/>
    <col min="14494" max="14494" width="18.625" style="34" customWidth="1"/>
    <col min="14495" max="14495" width="11.5" style="34" customWidth="1"/>
    <col min="14496" max="14496" width="12.25" style="34" bestFit="1" customWidth="1"/>
    <col min="14497" max="14497" width="9" style="34"/>
    <col min="14498" max="14498" width="10" style="34" bestFit="1" customWidth="1"/>
    <col min="14499" max="14499" width="9" style="34"/>
    <col min="14500" max="14500" width="10.125" style="34" bestFit="1" customWidth="1"/>
    <col min="14501" max="14743" width="9" style="34"/>
    <col min="14744" max="14744" width="29.125" style="34" customWidth="1"/>
    <col min="14745" max="14745" width="30.625" style="34" customWidth="1"/>
    <col min="14746" max="14746" width="10.625" style="34" customWidth="1"/>
    <col min="14747" max="14747" width="8.625" style="34" customWidth="1"/>
    <col min="14748" max="14748" width="14.625" style="34" customWidth="1"/>
    <col min="14749" max="14749" width="16.625" style="34" customWidth="1"/>
    <col min="14750" max="14750" width="18.625" style="34" customWidth="1"/>
    <col min="14751" max="14751" width="11.5" style="34" customWidth="1"/>
    <col min="14752" max="14752" width="12.25" style="34" bestFit="1" customWidth="1"/>
    <col min="14753" max="14753" width="9" style="34"/>
    <col min="14754" max="14754" width="10" style="34" bestFit="1" customWidth="1"/>
    <col min="14755" max="14755" width="9" style="34"/>
    <col min="14756" max="14756" width="10.125" style="34" bestFit="1" customWidth="1"/>
    <col min="14757" max="14999" width="9" style="34"/>
    <col min="15000" max="15000" width="29.125" style="34" customWidth="1"/>
    <col min="15001" max="15001" width="30.625" style="34" customWidth="1"/>
    <col min="15002" max="15002" width="10.625" style="34" customWidth="1"/>
    <col min="15003" max="15003" width="8.625" style="34" customWidth="1"/>
    <col min="15004" max="15004" width="14.625" style="34" customWidth="1"/>
    <col min="15005" max="15005" width="16.625" style="34" customWidth="1"/>
    <col min="15006" max="15006" width="18.625" style="34" customWidth="1"/>
    <col min="15007" max="15007" width="11.5" style="34" customWidth="1"/>
    <col min="15008" max="15008" width="12.25" style="34" bestFit="1" customWidth="1"/>
    <col min="15009" max="15009" width="9" style="34"/>
    <col min="15010" max="15010" width="10" style="34" bestFit="1" customWidth="1"/>
    <col min="15011" max="15011" width="9" style="34"/>
    <col min="15012" max="15012" width="10.125" style="34" bestFit="1" customWidth="1"/>
    <col min="15013" max="15255" width="9" style="34"/>
    <col min="15256" max="15256" width="29.125" style="34" customWidth="1"/>
    <col min="15257" max="15257" width="30.625" style="34" customWidth="1"/>
    <col min="15258" max="15258" width="10.625" style="34" customWidth="1"/>
    <col min="15259" max="15259" width="8.625" style="34" customWidth="1"/>
    <col min="15260" max="15260" width="14.625" style="34" customWidth="1"/>
    <col min="15261" max="15261" width="16.625" style="34" customWidth="1"/>
    <col min="15262" max="15262" width="18.625" style="34" customWidth="1"/>
    <col min="15263" max="15263" width="11.5" style="34" customWidth="1"/>
    <col min="15264" max="15264" width="12.25" style="34" bestFit="1" customWidth="1"/>
    <col min="15265" max="15265" width="9" style="34"/>
    <col min="15266" max="15266" width="10" style="34" bestFit="1" customWidth="1"/>
    <col min="15267" max="15267" width="9" style="34"/>
    <col min="15268" max="15268" width="10.125" style="34" bestFit="1" customWidth="1"/>
    <col min="15269" max="15511" width="9" style="34"/>
    <col min="15512" max="15512" width="29.125" style="34" customWidth="1"/>
    <col min="15513" max="15513" width="30.625" style="34" customWidth="1"/>
    <col min="15514" max="15514" width="10.625" style="34" customWidth="1"/>
    <col min="15515" max="15515" width="8.625" style="34" customWidth="1"/>
    <col min="15516" max="15516" width="14.625" style="34" customWidth="1"/>
    <col min="15517" max="15517" width="16.625" style="34" customWidth="1"/>
    <col min="15518" max="15518" width="18.625" style="34" customWidth="1"/>
    <col min="15519" max="15519" width="11.5" style="34" customWidth="1"/>
    <col min="15520" max="15520" width="12.25" style="34" bestFit="1" customWidth="1"/>
    <col min="15521" max="15521" width="9" style="34"/>
    <col min="15522" max="15522" width="10" style="34" bestFit="1" customWidth="1"/>
    <col min="15523" max="15523" width="9" style="34"/>
    <col min="15524" max="15524" width="10.125" style="34" bestFit="1" customWidth="1"/>
    <col min="15525" max="15767" width="9" style="34"/>
    <col min="15768" max="15768" width="29.125" style="34" customWidth="1"/>
    <col min="15769" max="15769" width="30.625" style="34" customWidth="1"/>
    <col min="15770" max="15770" width="10.625" style="34" customWidth="1"/>
    <col min="15771" max="15771" width="8.625" style="34" customWidth="1"/>
    <col min="15772" max="15772" width="14.625" style="34" customWidth="1"/>
    <col min="15773" max="15773" width="16.625" style="34" customWidth="1"/>
    <col min="15774" max="15774" width="18.625" style="34" customWidth="1"/>
    <col min="15775" max="15775" width="11.5" style="34" customWidth="1"/>
    <col min="15776" max="15776" width="12.25" style="34" bestFit="1" customWidth="1"/>
    <col min="15777" max="15777" width="9" style="34"/>
    <col min="15778" max="15778" width="10" style="34" bestFit="1" customWidth="1"/>
    <col min="15779" max="15779" width="9" style="34"/>
    <col min="15780" max="15780" width="10.125" style="34" bestFit="1" customWidth="1"/>
    <col min="15781" max="16023" width="9" style="34"/>
    <col min="16024" max="16024" width="29.125" style="34" customWidth="1"/>
    <col min="16025" max="16025" width="30.625" style="34" customWidth="1"/>
    <col min="16026" max="16026" width="10.625" style="34" customWidth="1"/>
    <col min="16027" max="16027" width="8.625" style="34" customWidth="1"/>
    <col min="16028" max="16028" width="14.625" style="34" customWidth="1"/>
    <col min="16029" max="16029" width="16.625" style="34" customWidth="1"/>
    <col min="16030" max="16030" width="18.625" style="34" customWidth="1"/>
    <col min="16031" max="16031" width="11.5" style="34" customWidth="1"/>
    <col min="16032" max="16032" width="12.25" style="34" bestFit="1" customWidth="1"/>
    <col min="16033" max="16033" width="9" style="34"/>
    <col min="16034" max="16034" width="10" style="34" bestFit="1" customWidth="1"/>
    <col min="16035" max="16035" width="9" style="34"/>
    <col min="16036" max="16036" width="10.125" style="34" bestFit="1" customWidth="1"/>
    <col min="16037" max="16384" width="9" style="34"/>
  </cols>
  <sheetData>
    <row r="1" spans="1:9" s="7" customFormat="1" ht="24.95" customHeight="1">
      <c r="A1" s="1" t="s">
        <v>214</v>
      </c>
      <c r="B1" s="1" t="s">
        <v>215</v>
      </c>
      <c r="C1" s="142" t="s">
        <v>216</v>
      </c>
      <c r="D1" s="2" t="s">
        <v>2</v>
      </c>
      <c r="E1" s="3" t="s">
        <v>0</v>
      </c>
      <c r="F1" s="4" t="s">
        <v>1</v>
      </c>
      <c r="G1" s="4" t="s">
        <v>217</v>
      </c>
      <c r="H1" s="165" t="s">
        <v>218</v>
      </c>
      <c r="I1" s="166"/>
    </row>
    <row r="2" spans="1:9" s="7" customFormat="1" ht="24.95" customHeight="1">
      <c r="A2" s="8" t="s">
        <v>637</v>
      </c>
      <c r="B2" s="9" t="s">
        <v>636</v>
      </c>
      <c r="C2" s="65"/>
      <c r="D2" s="10"/>
      <c r="E2" s="8"/>
      <c r="F2" s="11"/>
      <c r="G2" s="11"/>
      <c r="H2" s="12"/>
      <c r="I2" s="13"/>
    </row>
    <row r="3" spans="1:9" s="7" customFormat="1" ht="24.95" customHeight="1">
      <c r="A3" s="8"/>
      <c r="B3" s="9"/>
      <c r="C3" s="65"/>
      <c r="D3" s="10"/>
      <c r="E3" s="8"/>
      <c r="F3" s="11"/>
      <c r="G3" s="11"/>
      <c r="H3" s="12"/>
      <c r="I3" s="13"/>
    </row>
    <row r="4" spans="1:9" s="7" customFormat="1" ht="24.95" customHeight="1">
      <c r="A4" s="8">
        <v>1</v>
      </c>
      <c r="B4" s="9" t="s">
        <v>3</v>
      </c>
      <c r="C4" s="65"/>
      <c r="D4" s="10">
        <v>1</v>
      </c>
      <c r="E4" s="8" t="s">
        <v>4</v>
      </c>
      <c r="F4" s="11"/>
      <c r="G4" s="11"/>
      <c r="H4" s="14"/>
      <c r="I4" s="15"/>
    </row>
    <row r="5" spans="1:9" s="7" customFormat="1" ht="24.95" customHeight="1">
      <c r="A5" s="16">
        <v>2</v>
      </c>
      <c r="B5" s="9" t="s">
        <v>5</v>
      </c>
      <c r="C5" s="65"/>
      <c r="D5" s="10">
        <v>1</v>
      </c>
      <c r="E5" s="8" t="s">
        <v>4</v>
      </c>
      <c r="F5" s="11"/>
      <c r="G5" s="11"/>
      <c r="H5" s="14"/>
      <c r="I5" s="15"/>
    </row>
    <row r="6" spans="1:9" s="7" customFormat="1" ht="24.95" customHeight="1">
      <c r="A6" s="16">
        <v>3</v>
      </c>
      <c r="B6" s="9" t="s">
        <v>132</v>
      </c>
      <c r="C6" s="65"/>
      <c r="D6" s="10">
        <v>1</v>
      </c>
      <c r="E6" s="8" t="s">
        <v>4</v>
      </c>
      <c r="F6" s="11"/>
      <c r="G6" s="11"/>
      <c r="H6" s="14"/>
      <c r="I6" s="15"/>
    </row>
    <row r="7" spans="1:9" s="7" customFormat="1" ht="24.95" customHeight="1">
      <c r="A7" s="16">
        <v>4</v>
      </c>
      <c r="B7" s="9" t="s">
        <v>18</v>
      </c>
      <c r="C7" s="65"/>
      <c r="D7" s="10">
        <v>1</v>
      </c>
      <c r="E7" s="8" t="s">
        <v>4</v>
      </c>
      <c r="F7" s="11"/>
      <c r="G7" s="11"/>
      <c r="H7" s="14"/>
      <c r="I7" s="15"/>
    </row>
    <row r="8" spans="1:9" s="7" customFormat="1" ht="24.95" customHeight="1">
      <c r="A8" s="8">
        <v>5</v>
      </c>
      <c r="B8" s="9" t="s">
        <v>573</v>
      </c>
      <c r="C8" s="65"/>
      <c r="D8" s="10">
        <v>1</v>
      </c>
      <c r="E8" s="8" t="s">
        <v>4</v>
      </c>
      <c r="F8" s="11"/>
      <c r="G8" s="11"/>
      <c r="H8" s="14"/>
      <c r="I8" s="15"/>
    </row>
    <row r="9" spans="1:9" s="7" customFormat="1" ht="24.95" customHeight="1">
      <c r="A9" s="8">
        <v>6</v>
      </c>
      <c r="B9" s="9" t="s">
        <v>62</v>
      </c>
      <c r="C9" s="65"/>
      <c r="D9" s="10">
        <v>1</v>
      </c>
      <c r="E9" s="8" t="s">
        <v>4</v>
      </c>
      <c r="F9" s="11"/>
      <c r="G9" s="11"/>
      <c r="H9" s="14"/>
      <c r="I9" s="15"/>
    </row>
    <row r="10" spans="1:9" s="7" customFormat="1" ht="24.95" customHeight="1">
      <c r="A10" s="16">
        <v>7</v>
      </c>
      <c r="B10" s="9" t="s">
        <v>19</v>
      </c>
      <c r="C10" s="65"/>
      <c r="D10" s="10">
        <v>1</v>
      </c>
      <c r="E10" s="8" t="s">
        <v>4</v>
      </c>
      <c r="F10" s="11"/>
      <c r="G10" s="11"/>
      <c r="H10" s="14"/>
      <c r="I10" s="15"/>
    </row>
    <row r="11" spans="1:9" s="7" customFormat="1" ht="24.95" customHeight="1">
      <c r="A11" s="16">
        <v>8</v>
      </c>
      <c r="B11" s="9" t="s">
        <v>109</v>
      </c>
      <c r="C11" s="65"/>
      <c r="D11" s="10">
        <v>1</v>
      </c>
      <c r="E11" s="8" t="s">
        <v>4</v>
      </c>
      <c r="F11" s="11"/>
      <c r="G11" s="11"/>
      <c r="H11" s="14"/>
      <c r="I11" s="15"/>
    </row>
    <row r="12" spans="1:9" s="7" customFormat="1" ht="24.95" customHeight="1">
      <c r="A12" s="8">
        <v>9</v>
      </c>
      <c r="B12" s="9" t="s">
        <v>110</v>
      </c>
      <c r="C12" s="65"/>
      <c r="D12" s="10">
        <v>1</v>
      </c>
      <c r="E12" s="8" t="s">
        <v>4</v>
      </c>
      <c r="F12" s="11"/>
      <c r="G12" s="11"/>
      <c r="H12" s="14"/>
      <c r="I12" s="15"/>
    </row>
    <row r="13" spans="1:9" s="7" customFormat="1" ht="24.95" customHeight="1">
      <c r="A13" s="8">
        <v>10</v>
      </c>
      <c r="B13" s="9" t="s">
        <v>20</v>
      </c>
      <c r="C13" s="65"/>
      <c r="D13" s="10">
        <v>1</v>
      </c>
      <c r="E13" s="8" t="s">
        <v>4</v>
      </c>
      <c r="F13" s="11"/>
      <c r="G13" s="11"/>
      <c r="H13" s="14"/>
      <c r="I13" s="15"/>
    </row>
    <row r="14" spans="1:9" s="7" customFormat="1" ht="24.95" customHeight="1">
      <c r="A14" s="8">
        <v>11</v>
      </c>
      <c r="B14" s="9" t="s">
        <v>21</v>
      </c>
      <c r="C14" s="65"/>
      <c r="D14" s="10">
        <v>1</v>
      </c>
      <c r="E14" s="8" t="s">
        <v>4</v>
      </c>
      <c r="F14" s="11"/>
      <c r="G14" s="11"/>
      <c r="H14" s="14"/>
      <c r="I14" s="15"/>
    </row>
    <row r="15" spans="1:9" s="7" customFormat="1" ht="24.95" customHeight="1">
      <c r="A15" s="8">
        <v>12</v>
      </c>
      <c r="B15" s="9" t="s">
        <v>131</v>
      </c>
      <c r="C15" s="65"/>
      <c r="D15" s="10">
        <v>1</v>
      </c>
      <c r="E15" s="8" t="s">
        <v>126</v>
      </c>
      <c r="F15" s="11"/>
      <c r="G15" s="11"/>
      <c r="H15" s="14"/>
      <c r="I15" s="15"/>
    </row>
    <row r="16" spans="1:9" s="7" customFormat="1" ht="24.95" customHeight="1">
      <c r="A16" s="8">
        <v>13</v>
      </c>
      <c r="B16" s="9" t="s">
        <v>22</v>
      </c>
      <c r="C16" s="65"/>
      <c r="D16" s="10">
        <v>1</v>
      </c>
      <c r="E16" s="8" t="s">
        <v>4</v>
      </c>
      <c r="F16" s="11"/>
      <c r="G16" s="11"/>
      <c r="H16" s="14"/>
      <c r="I16" s="15"/>
    </row>
    <row r="17" spans="1:9" s="7" customFormat="1" ht="24.95" customHeight="1">
      <c r="A17" s="8"/>
      <c r="B17" s="9"/>
      <c r="C17" s="65"/>
      <c r="D17" s="10"/>
      <c r="E17" s="8"/>
      <c r="F17" s="11"/>
      <c r="G17" s="11"/>
      <c r="H17" s="12"/>
      <c r="I17" s="13"/>
    </row>
    <row r="18" spans="1:9" s="7" customFormat="1" ht="24.95" customHeight="1">
      <c r="A18" s="8"/>
      <c r="B18" s="9"/>
      <c r="C18" s="65"/>
      <c r="D18" s="10"/>
      <c r="E18" s="8"/>
      <c r="F18" s="11"/>
      <c r="G18" s="11"/>
      <c r="H18" s="14"/>
      <c r="I18" s="15"/>
    </row>
    <row r="19" spans="1:9" s="7" customFormat="1" ht="24.95" customHeight="1">
      <c r="A19" s="8"/>
      <c r="B19" s="9"/>
      <c r="C19" s="65"/>
      <c r="D19" s="10"/>
      <c r="E19" s="8"/>
      <c r="F19" s="11"/>
      <c r="G19" s="11"/>
      <c r="H19" s="14"/>
      <c r="I19" s="15"/>
    </row>
    <row r="20" spans="1:9" s="7" customFormat="1" ht="24.95" customHeight="1">
      <c r="A20" s="8"/>
      <c r="B20" s="8" t="s">
        <v>193</v>
      </c>
      <c r="C20" s="65"/>
      <c r="D20" s="10"/>
      <c r="E20" s="8"/>
      <c r="F20" s="11"/>
      <c r="G20" s="11"/>
      <c r="H20" s="14"/>
      <c r="I20" s="64"/>
    </row>
    <row r="21" spans="1:9" s="7" customFormat="1" ht="24.95" customHeight="1">
      <c r="A21" s="8"/>
      <c r="B21" s="8"/>
      <c r="C21" s="65"/>
      <c r="D21" s="10"/>
      <c r="E21" s="8"/>
      <c r="F21" s="11"/>
      <c r="G21" s="11"/>
      <c r="H21" s="14"/>
      <c r="I21" s="15"/>
    </row>
    <row r="22" spans="1:9" s="7" customFormat="1" ht="24.95" customHeight="1">
      <c r="A22" s="8">
        <f>A4</f>
        <v>1</v>
      </c>
      <c r="B22" s="9" t="str">
        <f>B4</f>
        <v>空調機器設備</v>
      </c>
      <c r="C22" s="65"/>
      <c r="D22" s="10"/>
      <c r="E22" s="8"/>
      <c r="F22" s="11"/>
      <c r="G22" s="11"/>
      <c r="H22" s="14"/>
      <c r="I22" s="15"/>
    </row>
    <row r="23" spans="1:9" s="7" customFormat="1" ht="24.95" customHeight="1">
      <c r="A23" s="52"/>
      <c r="B23" s="5" t="s">
        <v>241</v>
      </c>
      <c r="C23" s="70" t="s">
        <v>257</v>
      </c>
      <c r="D23" s="68">
        <v>1</v>
      </c>
      <c r="E23" s="8" t="s">
        <v>226</v>
      </c>
      <c r="F23" s="11"/>
      <c r="G23" s="11"/>
      <c r="H23" s="14"/>
      <c r="I23" s="15"/>
    </row>
    <row r="24" spans="1:9" s="7" customFormat="1" ht="24.95" customHeight="1">
      <c r="A24" s="52"/>
      <c r="B24" s="5"/>
      <c r="C24" s="70" t="s">
        <v>258</v>
      </c>
      <c r="D24" s="68"/>
      <c r="E24" s="8"/>
      <c r="F24" s="11"/>
      <c r="G24" s="11"/>
      <c r="H24" s="14"/>
      <c r="I24" s="15"/>
    </row>
    <row r="25" spans="1:9" s="7" customFormat="1" ht="24.95" customHeight="1">
      <c r="A25" s="52"/>
      <c r="B25" s="5"/>
      <c r="C25" s="71" t="s">
        <v>259</v>
      </c>
      <c r="D25" s="68"/>
      <c r="E25" s="8"/>
      <c r="F25" s="11"/>
      <c r="G25" s="11"/>
      <c r="H25" s="14"/>
      <c r="I25" s="15"/>
    </row>
    <row r="26" spans="1:9" s="7" customFormat="1" ht="24.95" customHeight="1">
      <c r="A26" s="52"/>
      <c r="B26" s="5" t="s">
        <v>311</v>
      </c>
      <c r="C26" s="71" t="s">
        <v>312</v>
      </c>
      <c r="D26" s="68">
        <v>1</v>
      </c>
      <c r="E26" s="8" t="s">
        <v>4</v>
      </c>
      <c r="F26" s="11"/>
      <c r="G26" s="11"/>
      <c r="H26" s="14"/>
      <c r="I26" s="15"/>
    </row>
    <row r="27" spans="1:9" s="7" customFormat="1" ht="24.95" customHeight="1">
      <c r="A27" s="52"/>
      <c r="B27" s="5"/>
      <c r="C27" s="71"/>
      <c r="D27" s="68"/>
      <c r="E27" s="8"/>
      <c r="F27" s="11"/>
      <c r="G27" s="11"/>
      <c r="H27" s="14"/>
      <c r="I27" s="15"/>
    </row>
    <row r="28" spans="1:9" s="7" customFormat="1" ht="24.95" customHeight="1">
      <c r="A28" s="52"/>
      <c r="B28" s="5" t="s">
        <v>244</v>
      </c>
      <c r="C28" s="70" t="s">
        <v>619</v>
      </c>
      <c r="D28" s="68">
        <v>3</v>
      </c>
      <c r="E28" s="8" t="s">
        <v>226</v>
      </c>
      <c r="F28" s="11"/>
      <c r="G28" s="11"/>
      <c r="H28" s="14"/>
      <c r="I28" s="15"/>
    </row>
    <row r="29" spans="1:9" s="7" customFormat="1" ht="24.95" customHeight="1">
      <c r="A29" s="52"/>
      <c r="B29" s="5"/>
      <c r="C29" s="71" t="s">
        <v>213</v>
      </c>
      <c r="D29" s="68"/>
      <c r="E29" s="8"/>
      <c r="F29" s="11"/>
      <c r="G29" s="11"/>
      <c r="H29" s="14"/>
      <c r="I29" s="15"/>
    </row>
    <row r="30" spans="1:9" s="7" customFormat="1" ht="24.95" customHeight="1">
      <c r="A30" s="52"/>
      <c r="B30" s="5"/>
      <c r="C30" s="71"/>
      <c r="D30" s="68"/>
      <c r="E30" s="8"/>
      <c r="F30" s="11"/>
      <c r="G30" s="11"/>
      <c r="H30" s="14"/>
      <c r="I30" s="15"/>
    </row>
    <row r="31" spans="1:9" s="7" customFormat="1" ht="24.95" customHeight="1">
      <c r="A31" s="52"/>
      <c r="B31" s="5" t="s">
        <v>243</v>
      </c>
      <c r="C31" s="70" t="s">
        <v>619</v>
      </c>
      <c r="D31" s="68">
        <v>1</v>
      </c>
      <c r="E31" s="8" t="s">
        <v>226</v>
      </c>
      <c r="F31" s="11"/>
      <c r="G31" s="11"/>
      <c r="H31" s="14"/>
      <c r="I31" s="15"/>
    </row>
    <row r="32" spans="1:9" s="7" customFormat="1" ht="24.95" customHeight="1">
      <c r="A32" s="52"/>
      <c r="B32" s="5"/>
      <c r="C32" s="71" t="s">
        <v>212</v>
      </c>
      <c r="D32" s="68"/>
      <c r="E32" s="8"/>
      <c r="F32" s="11"/>
      <c r="G32" s="11"/>
      <c r="H32" s="14"/>
      <c r="I32" s="15"/>
    </row>
    <row r="33" spans="1:9" s="7" customFormat="1" ht="24.95" customHeight="1">
      <c r="A33" s="52"/>
      <c r="B33" s="5"/>
      <c r="C33" s="71"/>
      <c r="D33" s="68"/>
      <c r="E33" s="8"/>
      <c r="F33" s="11"/>
      <c r="G33" s="11"/>
      <c r="H33" s="14"/>
      <c r="I33" s="15"/>
    </row>
    <row r="34" spans="1:9" s="7" customFormat="1" ht="24.95" customHeight="1">
      <c r="A34" s="16"/>
      <c r="B34" s="5" t="s">
        <v>242</v>
      </c>
      <c r="C34" s="70" t="s">
        <v>260</v>
      </c>
      <c r="D34" s="53">
        <v>1</v>
      </c>
      <c r="E34" s="8" t="s">
        <v>13</v>
      </c>
      <c r="F34" s="11"/>
      <c r="G34" s="11"/>
      <c r="H34" s="14"/>
      <c r="I34" s="15"/>
    </row>
    <row r="35" spans="1:9" s="7" customFormat="1" ht="24.95" customHeight="1">
      <c r="A35" s="16"/>
      <c r="B35" s="5"/>
      <c r="C35" s="70" t="s">
        <v>258</v>
      </c>
      <c r="D35" s="53"/>
      <c r="E35" s="8"/>
      <c r="F35" s="11"/>
      <c r="G35" s="11"/>
      <c r="H35" s="14"/>
      <c r="I35" s="15"/>
    </row>
    <row r="36" spans="1:9" s="7" customFormat="1" ht="24.95" customHeight="1">
      <c r="A36" s="16"/>
      <c r="B36" s="5"/>
      <c r="C36" s="70" t="s">
        <v>267</v>
      </c>
      <c r="D36" s="53"/>
      <c r="E36" s="8"/>
      <c r="F36" s="11"/>
      <c r="G36" s="11"/>
      <c r="H36" s="14"/>
      <c r="I36" s="15"/>
    </row>
    <row r="37" spans="1:9" s="7" customFormat="1" ht="24.95" customHeight="1">
      <c r="A37" s="16"/>
      <c r="B37" s="5"/>
      <c r="C37" s="70"/>
      <c r="D37" s="53"/>
      <c r="E37" s="8"/>
      <c r="F37" s="11"/>
      <c r="G37" s="11"/>
      <c r="H37" s="14"/>
      <c r="I37" s="15"/>
    </row>
    <row r="38" spans="1:9" s="7" customFormat="1" ht="24.95" customHeight="1">
      <c r="A38" s="16"/>
      <c r="B38" s="5" t="s">
        <v>245</v>
      </c>
      <c r="C38" s="65" t="s">
        <v>263</v>
      </c>
      <c r="D38" s="53">
        <v>1</v>
      </c>
      <c r="E38" s="8" t="s">
        <v>13</v>
      </c>
      <c r="F38" s="11"/>
      <c r="G38" s="11"/>
      <c r="H38" s="14"/>
      <c r="I38" s="15"/>
    </row>
    <row r="39" spans="1:9" s="7" customFormat="1" ht="24.95" customHeight="1">
      <c r="A39" s="16"/>
      <c r="B39" s="5"/>
      <c r="C39" s="65" t="s">
        <v>261</v>
      </c>
      <c r="D39" s="53"/>
      <c r="E39" s="8"/>
      <c r="F39" s="11"/>
      <c r="G39" s="11"/>
      <c r="H39" s="14"/>
      <c r="I39" s="15"/>
    </row>
    <row r="40" spans="1:9" s="7" customFormat="1" ht="24.95" customHeight="1">
      <c r="A40" s="16"/>
      <c r="B40" s="5"/>
      <c r="C40" s="65" t="s">
        <v>262</v>
      </c>
      <c r="D40" s="53"/>
      <c r="E40" s="8"/>
      <c r="F40" s="11"/>
      <c r="G40" s="11"/>
      <c r="H40" s="14"/>
      <c r="I40" s="15"/>
    </row>
    <row r="41" spans="1:9" s="7" customFormat="1" ht="24.95" customHeight="1">
      <c r="A41" s="16"/>
      <c r="B41" s="5"/>
      <c r="C41" s="65"/>
      <c r="D41" s="53"/>
      <c r="E41" s="8"/>
      <c r="F41" s="11"/>
      <c r="G41" s="11"/>
      <c r="H41" s="14"/>
      <c r="I41" s="15"/>
    </row>
    <row r="42" spans="1:9" s="7" customFormat="1" ht="24.95" customHeight="1">
      <c r="A42" s="16"/>
      <c r="B42" s="5" t="s">
        <v>249</v>
      </c>
      <c r="C42" s="65" t="s">
        <v>264</v>
      </c>
      <c r="D42" s="53">
        <v>2</v>
      </c>
      <c r="E42" s="8" t="s">
        <v>13</v>
      </c>
      <c r="F42" s="11"/>
      <c r="G42" s="11"/>
      <c r="H42" s="14"/>
      <c r="I42" s="15"/>
    </row>
    <row r="43" spans="1:9" s="7" customFormat="1" ht="24.95" customHeight="1">
      <c r="A43" s="16"/>
      <c r="B43" s="5"/>
      <c r="C43" s="65" t="s">
        <v>261</v>
      </c>
      <c r="D43" s="53"/>
      <c r="E43" s="8"/>
      <c r="F43" s="11"/>
      <c r="G43" s="11"/>
      <c r="H43" s="14"/>
      <c r="I43" s="15"/>
    </row>
    <row r="44" spans="1:9" s="7" customFormat="1" ht="24.95" customHeight="1">
      <c r="A44" s="52"/>
      <c r="B44" s="5"/>
      <c r="C44" s="65" t="s">
        <v>262</v>
      </c>
      <c r="D44" s="5"/>
      <c r="E44" s="8"/>
      <c r="F44" s="11"/>
      <c r="G44" s="11"/>
      <c r="H44" s="14"/>
      <c r="I44" s="15"/>
    </row>
    <row r="45" spans="1:9" s="7" customFormat="1" ht="24.95" customHeight="1">
      <c r="A45" s="52"/>
      <c r="B45" s="5"/>
      <c r="C45" s="65"/>
      <c r="D45" s="5"/>
      <c r="E45" s="8"/>
      <c r="F45" s="11"/>
      <c r="G45" s="11"/>
      <c r="H45" s="14"/>
      <c r="I45" s="15"/>
    </row>
    <row r="46" spans="1:9" s="7" customFormat="1" ht="24.95" customHeight="1">
      <c r="A46" s="16"/>
      <c r="B46" s="5" t="s">
        <v>250</v>
      </c>
      <c r="C46" s="65" t="s">
        <v>265</v>
      </c>
      <c r="D46" s="53">
        <v>1</v>
      </c>
      <c r="E46" s="8" t="s">
        <v>13</v>
      </c>
      <c r="F46" s="11"/>
      <c r="G46" s="11"/>
      <c r="H46" s="14"/>
      <c r="I46" s="15"/>
    </row>
    <row r="47" spans="1:9" s="7" customFormat="1" ht="24.95" customHeight="1">
      <c r="A47" s="16"/>
      <c r="B47" s="5"/>
      <c r="C47" s="65" t="s">
        <v>266</v>
      </c>
      <c r="D47" s="53"/>
      <c r="E47" s="8"/>
      <c r="F47" s="11"/>
      <c r="G47" s="11"/>
      <c r="H47" s="14"/>
      <c r="I47" s="15"/>
    </row>
    <row r="48" spans="1:9" s="7" customFormat="1" ht="24.95" customHeight="1">
      <c r="A48" s="16"/>
      <c r="B48" s="5"/>
      <c r="C48" s="70" t="s">
        <v>258</v>
      </c>
      <c r="D48" s="53"/>
      <c r="E48" s="8"/>
      <c r="F48" s="11"/>
      <c r="G48" s="11"/>
      <c r="H48" s="14"/>
      <c r="I48" s="15"/>
    </row>
    <row r="49" spans="1:9" s="7" customFormat="1" ht="24.95" customHeight="1">
      <c r="A49" s="16"/>
      <c r="B49" s="5"/>
      <c r="C49" s="70" t="s">
        <v>268</v>
      </c>
      <c r="D49" s="53"/>
      <c r="E49" s="8"/>
      <c r="F49" s="11"/>
      <c r="G49" s="11"/>
      <c r="H49" s="14"/>
      <c r="I49" s="15"/>
    </row>
    <row r="50" spans="1:9" s="7" customFormat="1" ht="24.95" customHeight="1">
      <c r="A50" s="16"/>
      <c r="B50" s="5"/>
      <c r="C50" s="70"/>
      <c r="D50" s="53"/>
      <c r="E50" s="8"/>
      <c r="F50" s="11"/>
      <c r="G50" s="11"/>
      <c r="H50" s="14"/>
      <c r="I50" s="15"/>
    </row>
    <row r="51" spans="1:9" s="7" customFormat="1" ht="24.95" customHeight="1">
      <c r="A51" s="52"/>
      <c r="B51" s="5" t="s">
        <v>227</v>
      </c>
      <c r="C51" s="70" t="s">
        <v>269</v>
      </c>
      <c r="D51" s="68">
        <v>1</v>
      </c>
      <c r="E51" s="8" t="s">
        <v>226</v>
      </c>
      <c r="F51" s="11"/>
      <c r="G51" s="11"/>
      <c r="H51" s="14"/>
      <c r="I51" s="15"/>
    </row>
    <row r="52" spans="1:9" s="7" customFormat="1" ht="24.95" customHeight="1">
      <c r="A52" s="16"/>
      <c r="B52" s="5"/>
      <c r="C52" s="71" t="s">
        <v>270</v>
      </c>
      <c r="D52" s="68"/>
      <c r="E52" s="8"/>
      <c r="F52" s="11"/>
      <c r="G52" s="11"/>
      <c r="H52" s="14"/>
      <c r="I52" s="15"/>
    </row>
    <row r="53" spans="1:9" s="7" customFormat="1" ht="24.95" customHeight="1">
      <c r="A53" s="16"/>
      <c r="B53" s="5"/>
      <c r="C53" s="70" t="s">
        <v>258</v>
      </c>
      <c r="D53" s="68"/>
      <c r="E53" s="8"/>
      <c r="F53" s="11"/>
      <c r="G53" s="11"/>
      <c r="H53" s="14"/>
      <c r="I53" s="15"/>
    </row>
    <row r="54" spans="1:9" s="7" customFormat="1" ht="24.95" customHeight="1">
      <c r="A54" s="52"/>
      <c r="B54" s="5" t="s">
        <v>311</v>
      </c>
      <c r="C54" s="71" t="s">
        <v>313</v>
      </c>
      <c r="D54" s="68">
        <v>1</v>
      </c>
      <c r="E54" s="8" t="s">
        <v>4</v>
      </c>
      <c r="F54" s="11"/>
      <c r="G54" s="11"/>
      <c r="H54" s="14"/>
      <c r="I54" s="15"/>
    </row>
    <row r="55" spans="1:9" s="7" customFormat="1" ht="24.95" customHeight="1">
      <c r="A55" s="16"/>
      <c r="B55" s="5"/>
      <c r="C55" s="71"/>
      <c r="D55" s="68"/>
      <c r="E55" s="8"/>
      <c r="F55" s="11"/>
      <c r="G55" s="11"/>
      <c r="H55" s="14"/>
      <c r="I55" s="15"/>
    </row>
    <row r="56" spans="1:9" s="7" customFormat="1" ht="24.95" customHeight="1">
      <c r="A56" s="16"/>
      <c r="B56" s="5" t="s">
        <v>248</v>
      </c>
      <c r="C56" s="71" t="s">
        <v>271</v>
      </c>
      <c r="D56" s="68">
        <v>11</v>
      </c>
      <c r="E56" s="8" t="s">
        <v>226</v>
      </c>
      <c r="F56" s="11"/>
      <c r="G56" s="11"/>
      <c r="H56" s="14"/>
      <c r="I56" s="15"/>
    </row>
    <row r="57" spans="1:9" s="7" customFormat="1" ht="24.95" customHeight="1">
      <c r="A57" s="16"/>
      <c r="B57" s="5"/>
      <c r="C57" s="65" t="s">
        <v>272</v>
      </c>
      <c r="D57" s="68"/>
      <c r="E57" s="8"/>
      <c r="F57" s="11"/>
      <c r="G57" s="11"/>
      <c r="H57" s="14"/>
      <c r="I57" s="15"/>
    </row>
    <row r="58" spans="1:9" s="7" customFormat="1" ht="24.95" customHeight="1">
      <c r="A58" s="16"/>
      <c r="B58" s="5"/>
      <c r="C58" s="65" t="s">
        <v>274</v>
      </c>
      <c r="D58" s="68"/>
      <c r="E58" s="8"/>
      <c r="F58" s="11"/>
      <c r="G58" s="11"/>
      <c r="H58" s="14"/>
      <c r="I58" s="15"/>
    </row>
    <row r="59" spans="1:9" s="7" customFormat="1" ht="24.95" customHeight="1">
      <c r="A59" s="16"/>
      <c r="B59" s="5"/>
      <c r="C59" s="65" t="s">
        <v>273</v>
      </c>
      <c r="D59" s="68"/>
      <c r="E59" s="8"/>
      <c r="F59" s="11"/>
      <c r="G59" s="11"/>
      <c r="H59" s="14"/>
      <c r="I59" s="15"/>
    </row>
    <row r="60" spans="1:9" s="7" customFormat="1" ht="24.95" customHeight="1">
      <c r="A60" s="16"/>
      <c r="B60" s="5"/>
      <c r="C60" s="65"/>
      <c r="D60" s="68"/>
      <c r="E60" s="8"/>
      <c r="F60" s="11"/>
      <c r="G60" s="11"/>
      <c r="H60" s="14"/>
      <c r="I60" s="15"/>
    </row>
    <row r="61" spans="1:9" s="7" customFormat="1" ht="24.95" customHeight="1">
      <c r="A61" s="16"/>
      <c r="B61" s="5"/>
      <c r="C61" s="65"/>
      <c r="D61" s="68"/>
      <c r="E61" s="8"/>
      <c r="F61" s="11"/>
      <c r="G61" s="11"/>
      <c r="H61" s="14"/>
      <c r="I61" s="15"/>
    </row>
    <row r="62" spans="1:9" s="7" customFormat="1" ht="24.95" customHeight="1">
      <c r="A62" s="8"/>
      <c r="B62" s="5" t="s">
        <v>228</v>
      </c>
      <c r="C62" s="70" t="s">
        <v>275</v>
      </c>
      <c r="D62" s="68">
        <v>1</v>
      </c>
      <c r="E62" s="8" t="s">
        <v>226</v>
      </c>
      <c r="F62" s="11"/>
      <c r="G62" s="11"/>
      <c r="H62" s="14"/>
      <c r="I62" s="15"/>
    </row>
    <row r="63" spans="1:9" s="7" customFormat="1" ht="24.95" customHeight="1">
      <c r="A63" s="8"/>
      <c r="B63" s="5"/>
      <c r="C63" s="71" t="s">
        <v>270</v>
      </c>
      <c r="D63" s="68"/>
      <c r="E63" s="8"/>
      <c r="F63" s="11"/>
      <c r="G63" s="11"/>
      <c r="H63" s="14"/>
      <c r="I63" s="15"/>
    </row>
    <row r="64" spans="1:9" s="7" customFormat="1" ht="24.95" customHeight="1">
      <c r="A64" s="8"/>
      <c r="B64" s="5"/>
      <c r="C64" s="70" t="s">
        <v>258</v>
      </c>
      <c r="D64" s="68"/>
      <c r="E64" s="8"/>
      <c r="F64" s="11"/>
      <c r="G64" s="11"/>
      <c r="H64" s="14"/>
      <c r="I64" s="15"/>
    </row>
    <row r="65" spans="1:9" s="7" customFormat="1" ht="24.95" customHeight="1">
      <c r="A65" s="52"/>
      <c r="B65" s="5" t="s">
        <v>311</v>
      </c>
      <c r="C65" s="71" t="s">
        <v>314</v>
      </c>
      <c r="D65" s="68">
        <v>1</v>
      </c>
      <c r="E65" s="8" t="s">
        <v>4</v>
      </c>
      <c r="F65" s="11"/>
      <c r="G65" s="11"/>
      <c r="H65" s="14"/>
      <c r="I65" s="15"/>
    </row>
    <row r="66" spans="1:9" s="7" customFormat="1" ht="24.95" customHeight="1">
      <c r="A66" s="8"/>
      <c r="B66" s="5"/>
      <c r="C66" s="70"/>
      <c r="D66" s="68"/>
      <c r="E66" s="8"/>
      <c r="F66" s="11"/>
      <c r="G66" s="11"/>
      <c r="H66" s="14"/>
      <c r="I66" s="15"/>
    </row>
    <row r="67" spans="1:9" s="7" customFormat="1" ht="24.95" customHeight="1">
      <c r="A67" s="8"/>
      <c r="B67" s="5" t="s">
        <v>247</v>
      </c>
      <c r="C67" s="71" t="s">
        <v>277</v>
      </c>
      <c r="D67" s="68">
        <v>2</v>
      </c>
      <c r="E67" s="8" t="s">
        <v>226</v>
      </c>
      <c r="F67" s="11"/>
      <c r="G67" s="11"/>
      <c r="H67" s="14"/>
      <c r="I67" s="15"/>
    </row>
    <row r="68" spans="1:9" s="7" customFormat="1" ht="24.95" customHeight="1">
      <c r="A68" s="8"/>
      <c r="B68" s="5"/>
      <c r="C68" s="65" t="s">
        <v>272</v>
      </c>
      <c r="D68" s="68"/>
      <c r="E68" s="8"/>
      <c r="F68" s="11"/>
      <c r="G68" s="11"/>
      <c r="H68" s="14"/>
      <c r="I68" s="15"/>
    </row>
    <row r="69" spans="1:9" s="7" customFormat="1" ht="24.95" customHeight="1">
      <c r="A69" s="8"/>
      <c r="B69" s="5"/>
      <c r="C69" s="65" t="s">
        <v>274</v>
      </c>
      <c r="D69" s="68"/>
      <c r="E69" s="8"/>
      <c r="F69" s="11"/>
      <c r="G69" s="11"/>
      <c r="H69" s="14"/>
      <c r="I69" s="15"/>
    </row>
    <row r="70" spans="1:9" s="7" customFormat="1" ht="24.95" customHeight="1">
      <c r="A70" s="8"/>
      <c r="B70" s="5"/>
      <c r="C70" s="65" t="s">
        <v>273</v>
      </c>
      <c r="D70" s="68"/>
      <c r="E70" s="8"/>
      <c r="F70" s="11"/>
      <c r="G70" s="11"/>
      <c r="H70" s="14"/>
      <c r="I70" s="15"/>
    </row>
    <row r="71" spans="1:9" s="7" customFormat="1" ht="24.95" customHeight="1">
      <c r="A71" s="8"/>
      <c r="B71" s="5"/>
      <c r="C71" s="65"/>
      <c r="D71" s="68"/>
      <c r="E71" s="8"/>
      <c r="F71" s="11"/>
      <c r="G71" s="11"/>
      <c r="H71" s="14"/>
      <c r="I71" s="15"/>
    </row>
    <row r="72" spans="1:9" s="7" customFormat="1" ht="24.95" customHeight="1">
      <c r="A72" s="16"/>
      <c r="B72" s="5" t="s">
        <v>246</v>
      </c>
      <c r="C72" s="71" t="s">
        <v>276</v>
      </c>
      <c r="D72" s="68">
        <v>4</v>
      </c>
      <c r="E72" s="8" t="s">
        <v>226</v>
      </c>
      <c r="F72" s="11"/>
      <c r="G72" s="11"/>
      <c r="H72" s="14"/>
      <c r="I72" s="15"/>
    </row>
    <row r="73" spans="1:9" s="7" customFormat="1" ht="24.95" customHeight="1">
      <c r="A73" s="16"/>
      <c r="B73" s="5"/>
      <c r="C73" s="65" t="s">
        <v>272</v>
      </c>
      <c r="D73" s="68"/>
      <c r="E73" s="8"/>
      <c r="F73" s="11"/>
      <c r="G73" s="11"/>
      <c r="H73" s="14"/>
      <c r="I73" s="15"/>
    </row>
    <row r="74" spans="1:9" s="7" customFormat="1" ht="24.95" customHeight="1">
      <c r="A74" s="16"/>
      <c r="B74" s="5"/>
      <c r="C74" s="65" t="s">
        <v>274</v>
      </c>
      <c r="D74" s="68"/>
      <c r="E74" s="8"/>
      <c r="F74" s="11"/>
      <c r="G74" s="11"/>
      <c r="H74" s="14"/>
      <c r="I74" s="15"/>
    </row>
    <row r="75" spans="1:9" s="7" customFormat="1" ht="24.95" customHeight="1">
      <c r="A75" s="16"/>
      <c r="B75" s="5"/>
      <c r="C75" s="65" t="s">
        <v>273</v>
      </c>
      <c r="D75" s="68"/>
      <c r="E75" s="8"/>
      <c r="F75" s="11"/>
      <c r="G75" s="11"/>
      <c r="H75" s="14"/>
      <c r="I75" s="15"/>
    </row>
    <row r="76" spans="1:9" s="7" customFormat="1" ht="24.95" customHeight="1">
      <c r="A76" s="16"/>
      <c r="B76" s="5"/>
      <c r="C76" s="65"/>
      <c r="D76" s="68"/>
      <c r="E76" s="8"/>
      <c r="F76" s="11"/>
      <c r="G76" s="11"/>
      <c r="H76" s="14"/>
      <c r="I76" s="15"/>
    </row>
    <row r="77" spans="1:9" s="7" customFormat="1" ht="24.95" customHeight="1">
      <c r="A77" s="8"/>
      <c r="B77" s="5" t="s">
        <v>315</v>
      </c>
      <c r="C77" s="71"/>
      <c r="D77" s="68">
        <v>1</v>
      </c>
      <c r="E77" s="8" t="s">
        <v>9</v>
      </c>
      <c r="F77" s="11"/>
      <c r="G77" s="11"/>
      <c r="H77" s="14"/>
      <c r="I77" s="15"/>
    </row>
    <row r="78" spans="1:9" s="7" customFormat="1" ht="24.95" customHeight="1">
      <c r="A78" s="8"/>
      <c r="B78" s="5"/>
      <c r="C78" s="71"/>
      <c r="D78" s="68"/>
      <c r="E78" s="8"/>
      <c r="F78" s="11"/>
      <c r="G78" s="11"/>
      <c r="H78" s="14"/>
      <c r="I78" s="15"/>
    </row>
    <row r="79" spans="1:9" s="7" customFormat="1" ht="24.95" customHeight="1">
      <c r="A79" s="8"/>
      <c r="B79" s="5" t="s">
        <v>316</v>
      </c>
      <c r="C79" s="71"/>
      <c r="D79" s="68">
        <v>3</v>
      </c>
      <c r="E79" s="8" t="s">
        <v>9</v>
      </c>
      <c r="F79" s="11"/>
      <c r="G79" s="11"/>
      <c r="H79" s="14"/>
      <c r="I79" s="15"/>
    </row>
    <row r="80" spans="1:9" s="7" customFormat="1" ht="24.95" customHeight="1">
      <c r="A80" s="8"/>
      <c r="B80" s="5"/>
      <c r="C80" s="71"/>
      <c r="D80" s="68"/>
      <c r="E80" s="8"/>
      <c r="F80" s="11"/>
      <c r="G80" s="11"/>
      <c r="H80" s="14"/>
      <c r="I80" s="15"/>
    </row>
    <row r="81" spans="1:9" s="7" customFormat="1" ht="24.95" customHeight="1">
      <c r="A81" s="8"/>
      <c r="B81" s="5"/>
      <c r="C81" s="71"/>
      <c r="D81" s="68"/>
      <c r="E81" s="8"/>
      <c r="F81" s="11"/>
      <c r="G81" s="11"/>
      <c r="H81" s="14"/>
      <c r="I81" s="15"/>
    </row>
    <row r="82" spans="1:9" s="7" customFormat="1" ht="24.95" customHeight="1">
      <c r="A82" s="8"/>
      <c r="B82" s="5" t="s">
        <v>317</v>
      </c>
      <c r="C82" s="71"/>
      <c r="D82" s="68">
        <v>2</v>
      </c>
      <c r="E82" s="8" t="s">
        <v>13</v>
      </c>
      <c r="F82" s="11"/>
      <c r="G82" s="11"/>
      <c r="H82" s="14"/>
      <c r="I82" s="15"/>
    </row>
    <row r="83" spans="1:9" s="7" customFormat="1" ht="24.95" customHeight="1">
      <c r="A83" s="8"/>
      <c r="B83" s="5" t="s">
        <v>321</v>
      </c>
      <c r="C83" s="71"/>
      <c r="D83" s="68"/>
      <c r="E83" s="8"/>
      <c r="F83" s="11"/>
      <c r="G83" s="11"/>
      <c r="H83" s="14"/>
      <c r="I83" s="15"/>
    </row>
    <row r="84" spans="1:9" s="7" customFormat="1" ht="24.95" customHeight="1">
      <c r="A84" s="8"/>
      <c r="B84" s="5"/>
      <c r="C84" s="71"/>
      <c r="D84" s="68"/>
      <c r="E84" s="8"/>
      <c r="F84" s="11"/>
      <c r="G84" s="11"/>
      <c r="H84" s="14"/>
      <c r="I84" s="15"/>
    </row>
    <row r="85" spans="1:9" s="7" customFormat="1" ht="24.95" customHeight="1">
      <c r="A85" s="8"/>
      <c r="B85" s="5" t="s">
        <v>318</v>
      </c>
      <c r="C85" s="71"/>
      <c r="D85" s="68">
        <v>3</v>
      </c>
      <c r="E85" s="8" t="s">
        <v>13</v>
      </c>
      <c r="F85" s="11"/>
      <c r="G85" s="11"/>
      <c r="H85" s="14"/>
      <c r="I85" s="15"/>
    </row>
    <row r="86" spans="1:9" s="7" customFormat="1" ht="24.95" customHeight="1">
      <c r="A86" s="8"/>
      <c r="B86" s="5" t="s">
        <v>321</v>
      </c>
      <c r="C86" s="71"/>
      <c r="D86" s="68"/>
      <c r="E86" s="8"/>
      <c r="F86" s="11"/>
      <c r="G86" s="11"/>
      <c r="H86" s="14"/>
      <c r="I86" s="15"/>
    </row>
    <row r="87" spans="1:9" s="7" customFormat="1" ht="24.95" customHeight="1">
      <c r="A87" s="8"/>
      <c r="B87" s="5"/>
      <c r="C87" s="71"/>
      <c r="D87" s="68"/>
      <c r="E87" s="8"/>
      <c r="F87" s="11"/>
      <c r="G87" s="11"/>
      <c r="H87" s="14"/>
      <c r="I87" s="15"/>
    </row>
    <row r="88" spans="1:9" s="7" customFormat="1" ht="24.95" customHeight="1">
      <c r="A88" s="8"/>
      <c r="B88" s="5" t="s">
        <v>319</v>
      </c>
      <c r="C88" s="71"/>
      <c r="D88" s="68">
        <v>1</v>
      </c>
      <c r="E88" s="8" t="s">
        <v>13</v>
      </c>
      <c r="F88" s="11"/>
      <c r="G88" s="11"/>
      <c r="H88" s="14"/>
      <c r="I88" s="15"/>
    </row>
    <row r="89" spans="1:9" s="7" customFormat="1" ht="24.95" customHeight="1">
      <c r="A89" s="16"/>
      <c r="B89" s="5" t="s">
        <v>320</v>
      </c>
      <c r="C89" s="65"/>
      <c r="D89" s="53"/>
      <c r="E89" s="8"/>
      <c r="F89" s="11"/>
      <c r="G89" s="11"/>
      <c r="H89" s="14"/>
      <c r="I89" s="15"/>
    </row>
    <row r="90" spans="1:9" s="7" customFormat="1" ht="24.95" customHeight="1">
      <c r="A90" s="16"/>
      <c r="B90" s="5"/>
      <c r="C90" s="65"/>
      <c r="D90" s="53"/>
      <c r="E90" s="8"/>
      <c r="F90" s="11"/>
      <c r="G90" s="11"/>
      <c r="H90" s="14"/>
      <c r="I90" s="15"/>
    </row>
    <row r="91" spans="1:9" s="7" customFormat="1" ht="24.95" customHeight="1">
      <c r="A91" s="16"/>
      <c r="B91" s="5" t="s">
        <v>561</v>
      </c>
      <c r="C91" s="65"/>
      <c r="D91" s="53"/>
      <c r="E91" s="8"/>
      <c r="F91" s="11"/>
      <c r="G91" s="11"/>
      <c r="H91" s="14"/>
      <c r="I91" s="15"/>
    </row>
    <row r="92" spans="1:9" s="7" customFormat="1" ht="24.95" customHeight="1">
      <c r="A92" s="16"/>
      <c r="B92" s="5" t="s">
        <v>474</v>
      </c>
      <c r="C92" s="65" t="s">
        <v>475</v>
      </c>
      <c r="D92" s="53">
        <v>1</v>
      </c>
      <c r="E92" s="8" t="s">
        <v>13</v>
      </c>
      <c r="F92" s="11"/>
      <c r="G92" s="11"/>
      <c r="H92" s="14"/>
      <c r="I92" s="15"/>
    </row>
    <row r="93" spans="1:9" s="7" customFormat="1" ht="24.95" customHeight="1">
      <c r="A93" s="16"/>
      <c r="B93" s="5" t="s">
        <v>474</v>
      </c>
      <c r="C93" s="65" t="s">
        <v>476</v>
      </c>
      <c r="D93" s="53">
        <v>1</v>
      </c>
      <c r="E93" s="8" t="s">
        <v>13</v>
      </c>
      <c r="F93" s="11"/>
      <c r="G93" s="11"/>
      <c r="H93" s="14"/>
      <c r="I93" s="15"/>
    </row>
    <row r="94" spans="1:9" s="7" customFormat="1" ht="24.95" customHeight="1">
      <c r="A94" s="16"/>
      <c r="B94" s="5" t="s">
        <v>621</v>
      </c>
      <c r="C94" s="65"/>
      <c r="D94" s="53">
        <v>2</v>
      </c>
      <c r="E94" s="8" t="s">
        <v>4</v>
      </c>
      <c r="F94" s="11"/>
      <c r="G94" s="11"/>
      <c r="H94" s="14"/>
      <c r="I94" s="15"/>
    </row>
    <row r="95" spans="1:9" s="7" customFormat="1" ht="24.95" customHeight="1">
      <c r="A95" s="16"/>
      <c r="B95" s="5" t="s">
        <v>563</v>
      </c>
      <c r="C95" s="65"/>
      <c r="D95" s="53">
        <v>2</v>
      </c>
      <c r="E95" s="8" t="s">
        <v>4</v>
      </c>
      <c r="F95" s="11"/>
      <c r="G95" s="11"/>
      <c r="H95" s="14"/>
      <c r="I95" s="15"/>
    </row>
    <row r="96" spans="1:9" s="7" customFormat="1" ht="24.95" customHeight="1">
      <c r="A96" s="16"/>
      <c r="B96" s="5"/>
      <c r="C96" s="65"/>
      <c r="D96" s="53"/>
      <c r="E96" s="8"/>
      <c r="F96" s="11"/>
      <c r="G96" s="11"/>
      <c r="H96" s="14"/>
      <c r="I96" s="15"/>
    </row>
    <row r="97" spans="1:9" s="7" customFormat="1" ht="24.95" customHeight="1">
      <c r="A97" s="16"/>
      <c r="B97" s="5"/>
      <c r="C97" s="65"/>
      <c r="D97" s="53"/>
      <c r="E97" s="8"/>
      <c r="F97" s="11"/>
      <c r="G97" s="11"/>
      <c r="H97" s="14"/>
      <c r="I97" s="15"/>
    </row>
    <row r="98" spans="1:9" s="7" customFormat="1" ht="24.95" customHeight="1">
      <c r="A98" s="16"/>
      <c r="B98" s="5"/>
      <c r="C98" s="65"/>
      <c r="D98" s="53"/>
      <c r="E98" s="8"/>
      <c r="F98" s="11"/>
      <c r="G98" s="11"/>
      <c r="H98" s="14"/>
      <c r="I98" s="15"/>
    </row>
    <row r="99" spans="1:9" s="7" customFormat="1" ht="24.95" customHeight="1">
      <c r="A99" s="16"/>
      <c r="B99" s="5"/>
      <c r="C99" s="65"/>
      <c r="D99" s="53"/>
      <c r="E99" s="8"/>
      <c r="F99" s="11"/>
      <c r="G99" s="11"/>
      <c r="H99" s="14"/>
      <c r="I99" s="15"/>
    </row>
    <row r="100" spans="1:9" s="7" customFormat="1" ht="24.95" customHeight="1">
      <c r="A100" s="8"/>
      <c r="B100" s="8" t="s">
        <v>6</v>
      </c>
      <c r="C100" s="65"/>
      <c r="D100" s="10"/>
      <c r="E100" s="8"/>
      <c r="F100" s="11"/>
      <c r="G100" s="11"/>
      <c r="H100" s="14"/>
      <c r="I100" s="15"/>
    </row>
    <row r="101" spans="1:9" s="7" customFormat="1" ht="24.95" customHeight="1">
      <c r="A101" s="8"/>
      <c r="B101" s="8"/>
      <c r="C101" s="65"/>
      <c r="D101" s="10"/>
      <c r="E101" s="8"/>
      <c r="F101" s="11"/>
      <c r="G101" s="11"/>
      <c r="H101" s="14"/>
      <c r="I101" s="15"/>
    </row>
    <row r="102" spans="1:9" s="7" customFormat="1" ht="24.95" customHeight="1">
      <c r="A102" s="8">
        <f>A5</f>
        <v>2</v>
      </c>
      <c r="B102" s="9" t="str">
        <f>B5</f>
        <v>配管設備</v>
      </c>
      <c r="C102" s="65"/>
      <c r="D102" s="54"/>
      <c r="E102" s="8"/>
      <c r="F102" s="11"/>
      <c r="G102" s="11"/>
      <c r="H102" s="14"/>
      <c r="I102" s="15"/>
    </row>
    <row r="103" spans="1:9" s="7" customFormat="1" ht="24.95" customHeight="1">
      <c r="A103" s="8"/>
      <c r="B103" s="9" t="s">
        <v>119</v>
      </c>
      <c r="C103" s="65" t="s">
        <v>322</v>
      </c>
      <c r="D103" s="10">
        <v>50</v>
      </c>
      <c r="E103" s="8" t="s">
        <v>7</v>
      </c>
      <c r="F103" s="11"/>
      <c r="G103" s="11"/>
      <c r="H103" s="14"/>
      <c r="I103" s="15"/>
    </row>
    <row r="104" spans="1:9" ht="24.95" customHeight="1">
      <c r="A104" s="8"/>
      <c r="B104" s="9" t="s">
        <v>119</v>
      </c>
      <c r="C104" s="65" t="s">
        <v>23</v>
      </c>
      <c r="D104" s="10">
        <v>201</v>
      </c>
      <c r="E104" s="8" t="s">
        <v>7</v>
      </c>
      <c r="F104" s="11"/>
      <c r="G104" s="11"/>
      <c r="H104" s="14"/>
      <c r="I104" s="15"/>
    </row>
    <row r="105" spans="1:9" ht="24.95" customHeight="1">
      <c r="A105" s="8"/>
      <c r="B105" s="9" t="s">
        <v>119</v>
      </c>
      <c r="C105" s="65" t="s">
        <v>24</v>
      </c>
      <c r="D105" s="10">
        <v>10</v>
      </c>
      <c r="E105" s="8" t="s">
        <v>7</v>
      </c>
      <c r="F105" s="11"/>
      <c r="G105" s="11"/>
      <c r="H105" s="14"/>
      <c r="I105" s="15"/>
    </row>
    <row r="106" spans="1:9" ht="24.95" customHeight="1">
      <c r="A106" s="8"/>
      <c r="B106" s="9" t="s">
        <v>119</v>
      </c>
      <c r="C106" s="65" t="s">
        <v>25</v>
      </c>
      <c r="D106" s="10">
        <v>25</v>
      </c>
      <c r="E106" s="8" t="s">
        <v>7</v>
      </c>
      <c r="F106" s="11"/>
      <c r="G106" s="11"/>
      <c r="H106" s="14"/>
      <c r="I106" s="15"/>
    </row>
    <row r="107" spans="1:9" ht="24.95" customHeight="1">
      <c r="A107" s="8"/>
      <c r="B107" s="9" t="s">
        <v>119</v>
      </c>
      <c r="C107" s="65" t="s">
        <v>26</v>
      </c>
      <c r="D107" s="10">
        <v>6</v>
      </c>
      <c r="E107" s="8" t="s">
        <v>7</v>
      </c>
      <c r="F107" s="11"/>
      <c r="G107" s="11"/>
      <c r="H107" s="14"/>
      <c r="I107" s="15"/>
    </row>
    <row r="108" spans="1:9" ht="24.95" customHeight="1">
      <c r="A108" s="8"/>
      <c r="B108" s="9" t="s">
        <v>119</v>
      </c>
      <c r="C108" s="65" t="s">
        <v>27</v>
      </c>
      <c r="D108" s="10">
        <v>42</v>
      </c>
      <c r="E108" s="8" t="s">
        <v>7</v>
      </c>
      <c r="F108" s="11"/>
      <c r="G108" s="11"/>
      <c r="H108" s="14"/>
      <c r="I108" s="15"/>
    </row>
    <row r="109" spans="1:9" ht="24.95" customHeight="1">
      <c r="A109" s="8"/>
      <c r="B109" s="9" t="s">
        <v>119</v>
      </c>
      <c r="C109" s="65" t="s">
        <v>139</v>
      </c>
      <c r="D109" s="10">
        <v>28</v>
      </c>
      <c r="E109" s="8" t="s">
        <v>7</v>
      </c>
      <c r="F109" s="11"/>
      <c r="G109" s="11"/>
      <c r="H109" s="14"/>
      <c r="I109" s="15"/>
    </row>
    <row r="110" spans="1:9" ht="24.95" customHeight="1">
      <c r="A110" s="8"/>
      <c r="B110" s="9"/>
      <c r="C110" s="65"/>
      <c r="D110" s="10"/>
      <c r="E110" s="8"/>
      <c r="F110" s="11"/>
      <c r="G110" s="11"/>
      <c r="H110" s="14"/>
      <c r="I110" s="15"/>
    </row>
    <row r="111" spans="1:9" ht="24.95" customHeight="1">
      <c r="A111" s="8"/>
      <c r="B111" s="65" t="s">
        <v>29</v>
      </c>
      <c r="C111" s="65" t="s">
        <v>16</v>
      </c>
      <c r="D111" s="54">
        <v>75</v>
      </c>
      <c r="E111" s="8" t="s">
        <v>7</v>
      </c>
      <c r="F111" s="11"/>
      <c r="G111" s="11"/>
      <c r="H111" s="41"/>
      <c r="I111" s="42"/>
    </row>
    <row r="112" spans="1:9" ht="24.95" customHeight="1">
      <c r="A112" s="8"/>
      <c r="B112" s="65" t="s">
        <v>29</v>
      </c>
      <c r="C112" s="65" t="s">
        <v>236</v>
      </c>
      <c r="D112" s="54">
        <v>15</v>
      </c>
      <c r="E112" s="8" t="s">
        <v>7</v>
      </c>
      <c r="F112" s="11"/>
      <c r="G112" s="11"/>
      <c r="H112" s="14"/>
      <c r="I112" s="15"/>
    </row>
    <row r="113" spans="1:9" ht="24.95" customHeight="1">
      <c r="A113" s="8"/>
      <c r="B113" s="65" t="s">
        <v>29</v>
      </c>
      <c r="C113" s="65" t="s">
        <v>591</v>
      </c>
      <c r="D113" s="54">
        <v>13</v>
      </c>
      <c r="E113" s="8" t="s">
        <v>7</v>
      </c>
      <c r="F113" s="11"/>
      <c r="G113" s="11"/>
      <c r="H113" s="14"/>
      <c r="I113" s="15"/>
    </row>
    <row r="114" spans="1:9" ht="24.95" customHeight="1">
      <c r="A114" s="8"/>
      <c r="B114" s="65" t="s">
        <v>29</v>
      </c>
      <c r="C114" s="65" t="s">
        <v>592</v>
      </c>
      <c r="D114" s="54">
        <v>30</v>
      </c>
      <c r="E114" s="8" t="s">
        <v>7</v>
      </c>
      <c r="F114" s="11"/>
      <c r="G114" s="11"/>
      <c r="H114" s="14"/>
      <c r="I114" s="15"/>
    </row>
    <row r="115" spans="1:9" ht="24.95" customHeight="1">
      <c r="A115" s="8"/>
      <c r="B115" s="65" t="s">
        <v>30</v>
      </c>
      <c r="C115" s="65" t="s">
        <v>28</v>
      </c>
      <c r="D115" s="54">
        <v>93</v>
      </c>
      <c r="E115" s="8" t="s">
        <v>7</v>
      </c>
      <c r="F115" s="11"/>
      <c r="G115" s="11"/>
      <c r="H115" s="14"/>
      <c r="I115" s="15"/>
    </row>
    <row r="116" spans="1:9" ht="24.95" customHeight="1">
      <c r="A116" s="8"/>
      <c r="B116" s="65" t="s">
        <v>576</v>
      </c>
      <c r="C116" s="65" t="s">
        <v>323</v>
      </c>
      <c r="D116" s="54">
        <v>6</v>
      </c>
      <c r="E116" s="8" t="s">
        <v>7</v>
      </c>
      <c r="F116" s="11"/>
      <c r="G116" s="11"/>
      <c r="H116" s="14"/>
      <c r="I116" s="15"/>
    </row>
    <row r="117" spans="1:9" ht="24.95" customHeight="1">
      <c r="A117" s="8"/>
      <c r="B117" s="65" t="s">
        <v>576</v>
      </c>
      <c r="C117" s="65" t="s">
        <v>28</v>
      </c>
      <c r="D117" s="54">
        <v>6</v>
      </c>
      <c r="E117" s="8" t="s">
        <v>7</v>
      </c>
      <c r="F117" s="11"/>
      <c r="G117" s="11"/>
      <c r="H117" s="14"/>
      <c r="I117" s="15"/>
    </row>
    <row r="118" spans="1:9" ht="24.95" customHeight="1">
      <c r="A118" s="8"/>
      <c r="B118" s="65" t="s">
        <v>576</v>
      </c>
      <c r="C118" s="65" t="s">
        <v>324</v>
      </c>
      <c r="D118" s="54">
        <v>35</v>
      </c>
      <c r="E118" s="8" t="s">
        <v>7</v>
      </c>
      <c r="F118" s="11"/>
      <c r="G118" s="11"/>
      <c r="H118" s="14"/>
      <c r="I118" s="15"/>
    </row>
    <row r="119" spans="1:9" ht="24.95" customHeight="1">
      <c r="A119" s="8"/>
      <c r="B119" s="9"/>
      <c r="C119" s="65"/>
      <c r="D119" s="54"/>
      <c r="E119" s="8"/>
      <c r="F119" s="11"/>
      <c r="G119" s="11"/>
      <c r="H119" s="14"/>
      <c r="I119" s="15"/>
    </row>
    <row r="120" spans="1:9" ht="24.95" customHeight="1">
      <c r="A120" s="8"/>
      <c r="B120" s="9" t="s">
        <v>14</v>
      </c>
      <c r="C120" s="65" t="s">
        <v>325</v>
      </c>
      <c r="D120" s="10">
        <v>15</v>
      </c>
      <c r="E120" s="8" t="s">
        <v>15</v>
      </c>
      <c r="F120" s="11"/>
      <c r="G120" s="11"/>
      <c r="H120" s="14"/>
      <c r="I120" s="15"/>
    </row>
    <row r="121" spans="1:9" ht="24.95" customHeight="1">
      <c r="A121" s="8"/>
      <c r="B121" s="9" t="s">
        <v>14</v>
      </c>
      <c r="C121" s="65" t="s">
        <v>326</v>
      </c>
      <c r="D121" s="10">
        <v>5</v>
      </c>
      <c r="E121" s="8" t="s">
        <v>15</v>
      </c>
      <c r="F121" s="11"/>
      <c r="G121" s="11"/>
      <c r="H121" s="14"/>
      <c r="I121" s="15"/>
    </row>
    <row r="122" spans="1:9" s="7" customFormat="1" ht="24.95" customHeight="1">
      <c r="A122" s="8"/>
      <c r="B122" s="9" t="s">
        <v>8</v>
      </c>
      <c r="C122" s="65"/>
      <c r="D122" s="55"/>
      <c r="E122" s="8"/>
      <c r="F122" s="11"/>
      <c r="G122" s="11"/>
      <c r="H122" s="14"/>
      <c r="I122" s="15"/>
    </row>
    <row r="123" spans="1:9" ht="24.95" customHeight="1">
      <c r="A123" s="8"/>
      <c r="B123" s="9" t="s">
        <v>140</v>
      </c>
      <c r="C123" s="65" t="s">
        <v>145</v>
      </c>
      <c r="D123" s="10">
        <f>12+16</f>
        <v>28</v>
      </c>
      <c r="E123" s="8" t="s">
        <v>7</v>
      </c>
      <c r="F123" s="11"/>
      <c r="G123" s="11"/>
      <c r="H123" s="41"/>
      <c r="I123" s="42"/>
    </row>
    <row r="124" spans="1:9" ht="24.95" customHeight="1">
      <c r="A124" s="8"/>
      <c r="B124" s="9" t="s">
        <v>140</v>
      </c>
      <c r="C124" s="65" t="s">
        <v>144</v>
      </c>
      <c r="D124" s="10">
        <v>37</v>
      </c>
      <c r="E124" s="8" t="s">
        <v>7</v>
      </c>
      <c r="F124" s="11"/>
      <c r="G124" s="11"/>
      <c r="H124" s="41"/>
      <c r="I124" s="42"/>
    </row>
    <row r="125" spans="1:9" ht="24.95" customHeight="1">
      <c r="A125" s="8"/>
      <c r="B125" s="9" t="s">
        <v>141</v>
      </c>
      <c r="C125" s="65" t="s">
        <v>17</v>
      </c>
      <c r="D125" s="54">
        <v>75</v>
      </c>
      <c r="E125" s="8" t="s">
        <v>7</v>
      </c>
      <c r="F125" s="11"/>
      <c r="G125" s="11"/>
      <c r="H125" s="14"/>
      <c r="I125" s="15"/>
    </row>
    <row r="126" spans="1:9" ht="24.95" customHeight="1">
      <c r="A126" s="8"/>
      <c r="B126" s="9" t="s">
        <v>141</v>
      </c>
      <c r="C126" s="65" t="s">
        <v>237</v>
      </c>
      <c r="D126" s="54">
        <v>15</v>
      </c>
      <c r="E126" s="8" t="s">
        <v>7</v>
      </c>
      <c r="F126" s="11"/>
      <c r="G126" s="11"/>
      <c r="H126" s="14"/>
      <c r="I126" s="15"/>
    </row>
    <row r="127" spans="1:9" ht="24.95" customHeight="1">
      <c r="A127" s="8"/>
      <c r="B127" s="9" t="s">
        <v>141</v>
      </c>
      <c r="C127" s="65" t="s">
        <v>342</v>
      </c>
      <c r="D127" s="54">
        <v>6</v>
      </c>
      <c r="E127" s="8" t="s">
        <v>7</v>
      </c>
      <c r="F127" s="11"/>
      <c r="G127" s="11"/>
      <c r="H127" s="14"/>
      <c r="I127" s="15"/>
    </row>
    <row r="128" spans="1:9" ht="24.95" customHeight="1">
      <c r="A128" s="8"/>
      <c r="B128" s="9" t="s">
        <v>141</v>
      </c>
      <c r="C128" s="65" t="s">
        <v>343</v>
      </c>
      <c r="D128" s="54">
        <v>6</v>
      </c>
      <c r="E128" s="8" t="s">
        <v>7</v>
      </c>
      <c r="F128" s="11"/>
      <c r="G128" s="11"/>
      <c r="H128" s="14"/>
      <c r="I128" s="15"/>
    </row>
    <row r="129" spans="1:9" ht="24.95" customHeight="1">
      <c r="A129" s="8"/>
      <c r="B129" s="9"/>
      <c r="C129" s="65"/>
      <c r="D129" s="54"/>
      <c r="E129" s="8"/>
      <c r="F129" s="11"/>
      <c r="G129" s="11"/>
      <c r="H129" s="14"/>
      <c r="I129" s="15"/>
    </row>
    <row r="130" spans="1:9" ht="24.95" customHeight="1">
      <c r="A130" s="8"/>
      <c r="B130" s="9" t="s">
        <v>327</v>
      </c>
      <c r="C130" s="65" t="s">
        <v>328</v>
      </c>
      <c r="D130" s="54">
        <v>35</v>
      </c>
      <c r="E130" s="8" t="s">
        <v>7</v>
      </c>
      <c r="F130" s="11"/>
      <c r="G130" s="11"/>
      <c r="H130" s="14"/>
      <c r="I130" s="15"/>
    </row>
    <row r="131" spans="1:9" ht="24.95" customHeight="1">
      <c r="A131" s="8"/>
      <c r="B131" s="9" t="s">
        <v>329</v>
      </c>
      <c r="C131" s="65" t="s">
        <v>332</v>
      </c>
      <c r="D131" s="10">
        <v>10</v>
      </c>
      <c r="E131" s="8" t="s">
        <v>10</v>
      </c>
      <c r="F131" s="11"/>
      <c r="G131" s="11"/>
      <c r="H131" s="41"/>
      <c r="I131" s="42"/>
    </row>
    <row r="132" spans="1:9" ht="24.95" customHeight="1">
      <c r="A132" s="8"/>
      <c r="B132" s="9" t="s">
        <v>330</v>
      </c>
      <c r="C132" s="65" t="s">
        <v>331</v>
      </c>
      <c r="D132" s="10">
        <v>1</v>
      </c>
      <c r="E132" s="8" t="s">
        <v>10</v>
      </c>
      <c r="F132" s="11"/>
      <c r="G132" s="11"/>
      <c r="H132" s="41"/>
      <c r="I132" s="42"/>
    </row>
    <row r="133" spans="1:9" ht="24.95" customHeight="1">
      <c r="A133" s="8"/>
      <c r="B133" s="9" t="s">
        <v>582</v>
      </c>
      <c r="C133" s="65" t="s">
        <v>583</v>
      </c>
      <c r="D133" s="10">
        <v>20</v>
      </c>
      <c r="E133" s="8" t="s">
        <v>584</v>
      </c>
      <c r="F133" s="11"/>
      <c r="G133" s="11"/>
      <c r="H133" s="41"/>
      <c r="I133" s="42"/>
    </row>
    <row r="134" spans="1:9" ht="24.95" customHeight="1">
      <c r="A134" s="8"/>
      <c r="B134" s="9"/>
      <c r="C134" s="65"/>
      <c r="D134" s="10"/>
      <c r="E134" s="8"/>
      <c r="F134" s="33"/>
      <c r="G134" s="11"/>
      <c r="H134" s="12"/>
      <c r="I134" s="13"/>
    </row>
    <row r="135" spans="1:9" ht="24.95" customHeight="1">
      <c r="A135" s="8"/>
      <c r="B135" s="5" t="s">
        <v>561</v>
      </c>
      <c r="C135" s="65"/>
      <c r="D135" s="10"/>
      <c r="E135" s="8"/>
      <c r="F135" s="33"/>
      <c r="G135" s="11"/>
      <c r="H135" s="12"/>
      <c r="I135" s="13"/>
    </row>
    <row r="136" spans="1:9" ht="24.95" customHeight="1">
      <c r="A136" s="8"/>
      <c r="B136" s="9" t="s">
        <v>477</v>
      </c>
      <c r="C136" s="65" t="s">
        <v>478</v>
      </c>
      <c r="D136" s="10">
        <v>41</v>
      </c>
      <c r="E136" s="8" t="s">
        <v>7</v>
      </c>
      <c r="F136" s="11"/>
      <c r="G136" s="11"/>
      <c r="H136" s="41"/>
      <c r="I136" s="42"/>
    </row>
    <row r="137" spans="1:9" ht="24.95" customHeight="1">
      <c r="A137" s="8"/>
      <c r="B137" s="9" t="s">
        <v>477</v>
      </c>
      <c r="C137" s="65" t="s">
        <v>479</v>
      </c>
      <c r="D137" s="10">
        <v>52</v>
      </c>
      <c r="E137" s="8" t="s">
        <v>7</v>
      </c>
      <c r="F137" s="11"/>
      <c r="G137" s="11"/>
      <c r="H137" s="41"/>
      <c r="I137" s="42"/>
    </row>
    <row r="138" spans="1:9" ht="24.95" customHeight="1">
      <c r="A138" s="8"/>
      <c r="B138" s="9" t="s">
        <v>480</v>
      </c>
      <c r="C138" s="65" t="s">
        <v>456</v>
      </c>
      <c r="D138" s="10">
        <v>9</v>
      </c>
      <c r="E138" s="8" t="s">
        <v>7</v>
      </c>
      <c r="F138" s="11"/>
      <c r="G138" s="11"/>
      <c r="H138" s="41"/>
      <c r="I138" s="42"/>
    </row>
    <row r="139" spans="1:9" ht="24.95" customHeight="1">
      <c r="A139" s="8"/>
      <c r="B139" s="9" t="s">
        <v>480</v>
      </c>
      <c r="C139" s="65" t="s">
        <v>116</v>
      </c>
      <c r="D139" s="10">
        <v>6</v>
      </c>
      <c r="E139" s="8" t="s">
        <v>7</v>
      </c>
      <c r="F139" s="11"/>
      <c r="G139" s="11"/>
      <c r="H139" s="41"/>
      <c r="I139" s="42"/>
    </row>
    <row r="140" spans="1:9" ht="24.95" customHeight="1">
      <c r="A140" s="8"/>
      <c r="B140" s="9" t="s">
        <v>480</v>
      </c>
      <c r="C140" s="65" t="s">
        <v>331</v>
      </c>
      <c r="D140" s="10">
        <v>8</v>
      </c>
      <c r="E140" s="8" t="s">
        <v>7</v>
      </c>
      <c r="F140" s="11"/>
      <c r="G140" s="11"/>
      <c r="H140" s="41"/>
      <c r="I140" s="42"/>
    </row>
    <row r="141" spans="1:9" ht="24.95" customHeight="1">
      <c r="A141" s="8"/>
      <c r="B141" s="9" t="s">
        <v>480</v>
      </c>
      <c r="C141" s="65" t="s">
        <v>328</v>
      </c>
      <c r="D141" s="10">
        <v>22</v>
      </c>
      <c r="E141" s="8" t="s">
        <v>7</v>
      </c>
      <c r="F141" s="11"/>
      <c r="G141" s="11"/>
      <c r="H141" s="41"/>
      <c r="I141" s="42"/>
    </row>
    <row r="142" spans="1:9" ht="24.95" customHeight="1">
      <c r="A142" s="8"/>
      <c r="B142" s="9" t="s">
        <v>481</v>
      </c>
      <c r="C142" s="65" t="s">
        <v>482</v>
      </c>
      <c r="D142" s="10">
        <v>5</v>
      </c>
      <c r="E142" s="8" t="s">
        <v>7</v>
      </c>
      <c r="F142" s="11"/>
      <c r="G142" s="11"/>
      <c r="H142" s="41"/>
      <c r="I142" s="42"/>
    </row>
    <row r="143" spans="1:9" ht="24.95" customHeight="1">
      <c r="A143" s="8"/>
      <c r="B143" s="9"/>
      <c r="C143" s="65"/>
      <c r="D143" s="10"/>
      <c r="E143" s="8"/>
      <c r="F143" s="11"/>
      <c r="G143" s="11"/>
      <c r="H143" s="41"/>
      <c r="I143" s="42"/>
    </row>
    <row r="144" spans="1:9" ht="24.95" customHeight="1">
      <c r="A144" s="8"/>
      <c r="B144" s="9" t="s">
        <v>564</v>
      </c>
      <c r="C144" s="65" t="s">
        <v>565</v>
      </c>
      <c r="D144" s="10">
        <v>1</v>
      </c>
      <c r="E144" s="8" t="s">
        <v>13</v>
      </c>
      <c r="F144" s="11"/>
      <c r="G144" s="11"/>
      <c r="H144" s="41"/>
      <c r="I144" s="42"/>
    </row>
    <row r="145" spans="1:9" ht="24.95" customHeight="1">
      <c r="A145" s="8"/>
      <c r="B145" s="9" t="s">
        <v>566</v>
      </c>
      <c r="C145" s="65" t="s">
        <v>567</v>
      </c>
      <c r="D145" s="10">
        <v>1</v>
      </c>
      <c r="E145" s="8" t="s">
        <v>4</v>
      </c>
      <c r="F145" s="11"/>
      <c r="G145" s="11"/>
      <c r="H145" s="41"/>
      <c r="I145" s="42"/>
    </row>
    <row r="146" spans="1:9" ht="24.95" customHeight="1">
      <c r="A146" s="8"/>
      <c r="B146" s="9"/>
      <c r="C146" s="65"/>
      <c r="D146" s="10"/>
      <c r="E146" s="8"/>
      <c r="F146" s="11"/>
      <c r="G146" s="11"/>
      <c r="H146" s="41"/>
      <c r="I146" s="42"/>
    </row>
    <row r="147" spans="1:9" ht="24.95" customHeight="1">
      <c r="A147" s="8"/>
      <c r="B147" s="9"/>
      <c r="C147" s="65"/>
      <c r="D147" s="10"/>
      <c r="E147" s="8"/>
      <c r="F147" s="11"/>
      <c r="G147" s="11"/>
      <c r="H147" s="41"/>
      <c r="I147" s="42"/>
    </row>
    <row r="148" spans="1:9" ht="24.95" customHeight="1">
      <c r="A148" s="8"/>
      <c r="B148" s="9"/>
      <c r="C148" s="65"/>
      <c r="D148" s="10"/>
      <c r="E148" s="8"/>
      <c r="F148" s="11"/>
      <c r="G148" s="11"/>
      <c r="H148" s="41"/>
      <c r="I148" s="42"/>
    </row>
    <row r="149" spans="1:9" ht="24.95" customHeight="1">
      <c r="A149" s="8"/>
      <c r="B149" s="9"/>
      <c r="C149" s="65"/>
      <c r="D149" s="10"/>
      <c r="E149" s="8"/>
      <c r="F149" s="11"/>
      <c r="G149" s="11"/>
      <c r="H149" s="41"/>
      <c r="I149" s="42"/>
    </row>
    <row r="150" spans="1:9" ht="24.95" customHeight="1">
      <c r="A150" s="8"/>
      <c r="B150" s="9"/>
      <c r="C150" s="65"/>
      <c r="D150" s="10"/>
      <c r="E150" s="8"/>
      <c r="F150" s="11"/>
      <c r="G150" s="11"/>
      <c r="H150" s="41"/>
      <c r="I150" s="42"/>
    </row>
    <row r="151" spans="1:9" ht="24.95" customHeight="1">
      <c r="A151" s="8"/>
      <c r="B151" s="9"/>
      <c r="C151" s="65"/>
      <c r="D151" s="10"/>
      <c r="E151" s="8"/>
      <c r="F151" s="11"/>
      <c r="G151" s="11"/>
      <c r="H151" s="41"/>
      <c r="I151" s="42"/>
    </row>
    <row r="152" spans="1:9" ht="24.95" customHeight="1">
      <c r="A152" s="8"/>
      <c r="B152" s="9"/>
      <c r="C152" s="65"/>
      <c r="D152" s="10"/>
      <c r="E152" s="8"/>
      <c r="F152" s="11"/>
      <c r="G152" s="11"/>
      <c r="H152" s="41"/>
      <c r="I152" s="42"/>
    </row>
    <row r="153" spans="1:9" ht="24.95" customHeight="1">
      <c r="A153" s="8"/>
      <c r="B153" s="9"/>
      <c r="C153" s="65"/>
      <c r="D153" s="10"/>
      <c r="E153" s="8"/>
      <c r="F153" s="11"/>
      <c r="G153" s="11"/>
      <c r="H153" s="41"/>
      <c r="I153" s="42"/>
    </row>
    <row r="154" spans="1:9" ht="24.95" customHeight="1">
      <c r="A154" s="8"/>
      <c r="B154" s="9"/>
      <c r="C154" s="65"/>
      <c r="D154" s="10"/>
      <c r="E154" s="8"/>
      <c r="F154" s="11"/>
      <c r="G154" s="11"/>
      <c r="H154" s="41"/>
      <c r="I154" s="42"/>
    </row>
    <row r="155" spans="1:9" ht="24.95" customHeight="1">
      <c r="A155" s="8"/>
      <c r="B155" s="9"/>
      <c r="C155" s="65"/>
      <c r="D155" s="10"/>
      <c r="E155" s="8"/>
      <c r="F155" s="11"/>
      <c r="G155" s="11"/>
      <c r="H155" s="41"/>
      <c r="I155" s="42"/>
    </row>
    <row r="156" spans="1:9" ht="24.95" customHeight="1">
      <c r="A156" s="8"/>
      <c r="B156" s="9"/>
      <c r="C156" s="65"/>
      <c r="D156" s="10"/>
      <c r="E156" s="8"/>
      <c r="F156" s="11"/>
      <c r="G156" s="11"/>
      <c r="H156" s="41"/>
      <c r="I156" s="42"/>
    </row>
    <row r="157" spans="1:9" ht="24.95" customHeight="1">
      <c r="A157" s="8"/>
      <c r="B157" s="9"/>
      <c r="C157" s="65"/>
      <c r="D157" s="10"/>
      <c r="E157" s="8"/>
      <c r="F157" s="11"/>
      <c r="G157" s="11"/>
      <c r="H157" s="41"/>
      <c r="I157" s="42"/>
    </row>
    <row r="158" spans="1:9" ht="24.95" customHeight="1">
      <c r="A158" s="8"/>
      <c r="B158" s="9"/>
      <c r="C158" s="65"/>
      <c r="D158" s="54"/>
      <c r="E158" s="8"/>
      <c r="F158" s="11"/>
      <c r="G158" s="11"/>
      <c r="H158" s="14"/>
      <c r="I158" s="15"/>
    </row>
    <row r="159" spans="1:9" ht="24.95" customHeight="1">
      <c r="A159" s="8"/>
      <c r="B159" s="9"/>
      <c r="C159" s="65"/>
      <c r="D159" s="10"/>
      <c r="E159" s="8"/>
      <c r="F159" s="33"/>
      <c r="G159" s="11"/>
      <c r="H159" s="12"/>
      <c r="I159" s="13"/>
    </row>
    <row r="160" spans="1:9" s="7" customFormat="1" ht="24.95" customHeight="1">
      <c r="A160" s="8"/>
      <c r="B160" s="8" t="s">
        <v>6</v>
      </c>
      <c r="C160" s="65"/>
      <c r="D160" s="55"/>
      <c r="E160" s="8"/>
      <c r="F160" s="11"/>
      <c r="G160" s="11"/>
      <c r="H160" s="14"/>
      <c r="I160" s="15"/>
    </row>
    <row r="161" spans="1:9" s="7" customFormat="1" ht="24.95" customHeight="1">
      <c r="A161" s="8"/>
      <c r="B161" s="8"/>
      <c r="C161" s="65"/>
      <c r="D161" s="55"/>
      <c r="E161" s="8"/>
      <c r="F161" s="11"/>
      <c r="G161" s="11"/>
      <c r="H161" s="14"/>
      <c r="I161" s="15"/>
    </row>
    <row r="162" spans="1:9" s="7" customFormat="1" ht="24.95" customHeight="1">
      <c r="A162" s="8">
        <f>A6</f>
        <v>3</v>
      </c>
      <c r="B162" s="9" t="str">
        <f>B6</f>
        <v>ダクト設備</v>
      </c>
      <c r="C162" s="65"/>
      <c r="D162" s="54"/>
      <c r="E162" s="8"/>
      <c r="F162" s="11"/>
      <c r="G162" s="11"/>
      <c r="H162" s="41"/>
      <c r="I162" s="42"/>
    </row>
    <row r="163" spans="1:9" ht="24.95" customHeight="1">
      <c r="A163" s="8"/>
      <c r="B163" s="9" t="s">
        <v>147</v>
      </c>
      <c r="C163" s="65" t="s">
        <v>133</v>
      </c>
      <c r="D163" s="54">
        <v>23</v>
      </c>
      <c r="E163" s="8" t="s">
        <v>44</v>
      </c>
      <c r="F163" s="11"/>
      <c r="G163" s="11"/>
      <c r="H163" s="14"/>
      <c r="I163" s="15"/>
    </row>
    <row r="164" spans="1:9" ht="24.95" customHeight="1">
      <c r="A164" s="8"/>
      <c r="B164" s="9" t="s">
        <v>148</v>
      </c>
      <c r="C164" s="65" t="s">
        <v>45</v>
      </c>
      <c r="D164" s="54">
        <v>35</v>
      </c>
      <c r="E164" s="8" t="s">
        <v>44</v>
      </c>
      <c r="F164" s="11"/>
      <c r="G164" s="11"/>
      <c r="H164" s="14"/>
      <c r="I164" s="15"/>
    </row>
    <row r="165" spans="1:9" ht="24.95" customHeight="1">
      <c r="A165" s="8"/>
      <c r="B165" s="9" t="s">
        <v>148</v>
      </c>
      <c r="C165" s="65" t="s">
        <v>46</v>
      </c>
      <c r="D165" s="54">
        <v>12</v>
      </c>
      <c r="E165" s="8" t="s">
        <v>44</v>
      </c>
      <c r="F165" s="11"/>
      <c r="G165" s="11"/>
      <c r="H165" s="14"/>
      <c r="I165" s="15"/>
    </row>
    <row r="166" spans="1:9" ht="24.95" customHeight="1">
      <c r="A166" s="8"/>
      <c r="B166" s="9"/>
      <c r="C166" s="65"/>
      <c r="D166" s="54"/>
      <c r="E166" s="8"/>
      <c r="F166" s="11"/>
      <c r="G166" s="11"/>
      <c r="H166" s="14"/>
      <c r="I166" s="15"/>
    </row>
    <row r="167" spans="1:9" ht="24.95" customHeight="1">
      <c r="A167" s="8"/>
      <c r="B167" s="9" t="s">
        <v>339</v>
      </c>
      <c r="C167" s="65" t="s">
        <v>43</v>
      </c>
      <c r="D167" s="54">
        <v>15</v>
      </c>
      <c r="E167" s="8" t="s">
        <v>44</v>
      </c>
      <c r="F167" s="11"/>
      <c r="G167" s="11"/>
      <c r="H167" s="14"/>
      <c r="I167" s="15"/>
    </row>
    <row r="168" spans="1:9" ht="24.95" customHeight="1">
      <c r="A168" s="8"/>
      <c r="B168" s="9" t="s">
        <v>339</v>
      </c>
      <c r="C168" s="65" t="s">
        <v>341</v>
      </c>
      <c r="D168" s="54">
        <v>2</v>
      </c>
      <c r="E168" s="8" t="s">
        <v>44</v>
      </c>
      <c r="F168" s="11"/>
      <c r="G168" s="11"/>
      <c r="H168" s="14"/>
      <c r="I168" s="15"/>
    </row>
    <row r="169" spans="1:9" ht="24.95" customHeight="1">
      <c r="A169" s="8"/>
      <c r="B169" s="9"/>
      <c r="C169" s="65"/>
      <c r="D169" s="54"/>
      <c r="E169" s="8"/>
      <c r="F169" s="11"/>
      <c r="G169" s="11"/>
      <c r="H169" s="14"/>
      <c r="I169" s="15"/>
    </row>
    <row r="170" spans="1:9" ht="24.95" customHeight="1">
      <c r="A170" s="8"/>
      <c r="B170" s="9" t="s">
        <v>54</v>
      </c>
      <c r="C170" s="65" t="s">
        <v>333</v>
      </c>
      <c r="D170" s="10">
        <v>1</v>
      </c>
      <c r="E170" s="8" t="s">
        <v>9</v>
      </c>
      <c r="F170" s="33"/>
      <c r="G170" s="11"/>
      <c r="H170" s="12"/>
      <c r="I170" s="13"/>
    </row>
    <row r="171" spans="1:9" ht="24.95" customHeight="1">
      <c r="A171" s="8"/>
      <c r="B171" s="9" t="s">
        <v>54</v>
      </c>
      <c r="C171" s="65" t="s">
        <v>334</v>
      </c>
      <c r="D171" s="10">
        <v>1</v>
      </c>
      <c r="E171" s="8" t="s">
        <v>9</v>
      </c>
      <c r="F171" s="33"/>
      <c r="G171" s="11"/>
      <c r="H171" s="12"/>
      <c r="I171" s="13"/>
    </row>
    <row r="172" spans="1:9" ht="24.95" customHeight="1">
      <c r="A172" s="8"/>
      <c r="B172" s="9" t="s">
        <v>53</v>
      </c>
      <c r="C172" s="65" t="s">
        <v>187</v>
      </c>
      <c r="D172" s="10">
        <v>1</v>
      </c>
      <c r="E172" s="8" t="s">
        <v>9</v>
      </c>
      <c r="F172" s="33"/>
      <c r="G172" s="11"/>
      <c r="H172" s="12"/>
      <c r="I172" s="13"/>
    </row>
    <row r="173" spans="1:9" ht="24.95" customHeight="1">
      <c r="A173" s="8"/>
      <c r="B173" s="9" t="s">
        <v>53</v>
      </c>
      <c r="C173" s="65" t="s">
        <v>142</v>
      </c>
      <c r="D173" s="10">
        <v>1</v>
      </c>
      <c r="E173" s="8" t="s">
        <v>9</v>
      </c>
      <c r="F173" s="33"/>
      <c r="G173" s="11"/>
      <c r="H173" s="12"/>
      <c r="I173" s="13"/>
    </row>
    <row r="174" spans="1:9" ht="24.95" customHeight="1">
      <c r="A174" s="8"/>
      <c r="B174" s="9" t="s">
        <v>53</v>
      </c>
      <c r="C174" s="65" t="s">
        <v>334</v>
      </c>
      <c r="D174" s="10">
        <v>1</v>
      </c>
      <c r="E174" s="8" t="s">
        <v>9</v>
      </c>
      <c r="F174" s="33"/>
      <c r="G174" s="11"/>
      <c r="H174" s="12"/>
      <c r="I174" s="13"/>
    </row>
    <row r="175" spans="1:9" ht="24.95" customHeight="1">
      <c r="A175" s="8"/>
      <c r="B175" s="9" t="s">
        <v>53</v>
      </c>
      <c r="C175" s="65" t="s">
        <v>335</v>
      </c>
      <c r="D175" s="10">
        <v>1</v>
      </c>
      <c r="E175" s="8" t="s">
        <v>9</v>
      </c>
      <c r="F175" s="33"/>
      <c r="G175" s="11"/>
      <c r="H175" s="12"/>
      <c r="I175" s="13"/>
    </row>
    <row r="176" spans="1:9" ht="24.95" customHeight="1">
      <c r="A176" s="8"/>
      <c r="B176" s="9" t="s">
        <v>53</v>
      </c>
      <c r="C176" s="65" t="s">
        <v>336</v>
      </c>
      <c r="D176" s="10">
        <v>1</v>
      </c>
      <c r="E176" s="8" t="s">
        <v>9</v>
      </c>
      <c r="F176" s="33"/>
      <c r="G176" s="11"/>
      <c r="H176" s="12"/>
      <c r="I176" s="13"/>
    </row>
    <row r="177" spans="1:9" ht="24.95" customHeight="1">
      <c r="A177" s="8"/>
      <c r="B177" s="9"/>
      <c r="C177" s="65"/>
      <c r="D177" s="10"/>
      <c r="E177" s="8"/>
      <c r="F177" s="33"/>
      <c r="G177" s="11"/>
      <c r="H177" s="12"/>
      <c r="I177" s="13"/>
    </row>
    <row r="178" spans="1:9" ht="24.95" customHeight="1">
      <c r="A178" s="8"/>
      <c r="B178" s="9" t="s">
        <v>340</v>
      </c>
      <c r="C178" s="65" t="s">
        <v>337</v>
      </c>
      <c r="D178" s="10">
        <v>1</v>
      </c>
      <c r="E178" s="8" t="s">
        <v>9</v>
      </c>
      <c r="F178" s="11"/>
      <c r="G178" s="11"/>
      <c r="H178" s="41"/>
      <c r="I178" s="42"/>
    </row>
    <row r="179" spans="1:9" ht="24.95" customHeight="1">
      <c r="A179" s="8"/>
      <c r="B179" s="9" t="s">
        <v>593</v>
      </c>
      <c r="C179" s="65" t="s">
        <v>520</v>
      </c>
      <c r="D179" s="10">
        <v>3</v>
      </c>
      <c r="E179" s="8" t="s">
        <v>9</v>
      </c>
      <c r="F179" s="11"/>
      <c r="G179" s="11"/>
      <c r="H179" s="41"/>
      <c r="I179" s="42"/>
    </row>
    <row r="180" spans="1:9" ht="24.95" customHeight="1">
      <c r="A180" s="8"/>
      <c r="B180" s="9" t="s">
        <v>56</v>
      </c>
      <c r="C180" s="65" t="s">
        <v>338</v>
      </c>
      <c r="D180" s="10">
        <v>1</v>
      </c>
      <c r="E180" s="8" t="s">
        <v>9</v>
      </c>
      <c r="F180" s="11"/>
      <c r="G180" s="11"/>
      <c r="H180" s="41"/>
      <c r="I180" s="42"/>
    </row>
    <row r="181" spans="1:9" ht="24.95" customHeight="1">
      <c r="A181" s="8"/>
      <c r="B181" s="9" t="s">
        <v>594</v>
      </c>
      <c r="C181" s="65" t="s">
        <v>595</v>
      </c>
      <c r="D181" s="10">
        <v>1</v>
      </c>
      <c r="E181" s="8" t="s">
        <v>9</v>
      </c>
      <c r="F181" s="11"/>
      <c r="G181" s="11"/>
      <c r="H181" s="41"/>
      <c r="I181" s="42"/>
    </row>
    <row r="182" spans="1:9" ht="24.95" customHeight="1">
      <c r="A182" s="8"/>
      <c r="B182" s="9" t="s">
        <v>197</v>
      </c>
      <c r="C182" s="143" t="s">
        <v>195</v>
      </c>
      <c r="D182" s="10">
        <v>5</v>
      </c>
      <c r="E182" s="8" t="s">
        <v>44</v>
      </c>
      <c r="F182" s="33"/>
      <c r="G182" s="11"/>
      <c r="H182" s="12"/>
      <c r="I182" s="13"/>
    </row>
    <row r="183" spans="1:9" ht="24.95" customHeight="1">
      <c r="A183" s="8"/>
      <c r="B183" s="9" t="s">
        <v>578</v>
      </c>
      <c r="C183" s="143" t="s">
        <v>580</v>
      </c>
      <c r="D183" s="10">
        <v>2</v>
      </c>
      <c r="E183" s="8" t="s">
        <v>579</v>
      </c>
      <c r="F183" s="33"/>
      <c r="G183" s="11"/>
      <c r="H183" s="12"/>
      <c r="I183" s="13"/>
    </row>
    <row r="184" spans="1:9" ht="24.95" customHeight="1">
      <c r="A184" s="8"/>
      <c r="B184" s="5" t="s">
        <v>561</v>
      </c>
      <c r="C184" s="143"/>
      <c r="D184" s="10"/>
      <c r="E184" s="8"/>
      <c r="F184" s="33"/>
      <c r="G184" s="11"/>
      <c r="H184" s="12"/>
      <c r="I184" s="13"/>
    </row>
    <row r="185" spans="1:9" ht="24.95" customHeight="1">
      <c r="A185" s="8"/>
      <c r="B185" s="9" t="s">
        <v>42</v>
      </c>
      <c r="C185" s="65" t="s">
        <v>483</v>
      </c>
      <c r="D185" s="54">
        <v>14</v>
      </c>
      <c r="E185" s="8" t="s">
        <v>44</v>
      </c>
      <c r="F185" s="33"/>
      <c r="G185" s="11"/>
      <c r="H185" s="12"/>
      <c r="I185" s="13"/>
    </row>
    <row r="186" spans="1:9" ht="24.95" customHeight="1">
      <c r="A186" s="8"/>
      <c r="B186" s="9" t="s">
        <v>42</v>
      </c>
      <c r="C186" s="65" t="s">
        <v>484</v>
      </c>
      <c r="D186" s="54">
        <v>22</v>
      </c>
      <c r="E186" s="8" t="s">
        <v>44</v>
      </c>
      <c r="F186" s="33"/>
      <c r="G186" s="11"/>
      <c r="H186" s="12"/>
      <c r="I186" s="13"/>
    </row>
    <row r="187" spans="1:9" ht="24.95" customHeight="1">
      <c r="A187" s="8"/>
      <c r="B187" s="9" t="s">
        <v>42</v>
      </c>
      <c r="C187" s="65" t="s">
        <v>485</v>
      </c>
      <c r="D187" s="54">
        <v>20</v>
      </c>
      <c r="E187" s="8" t="s">
        <v>44</v>
      </c>
      <c r="F187" s="33"/>
      <c r="G187" s="11"/>
      <c r="H187" s="12"/>
      <c r="I187" s="13"/>
    </row>
    <row r="188" spans="1:9" ht="24.95" customHeight="1">
      <c r="A188" s="8"/>
      <c r="B188" s="9" t="s">
        <v>486</v>
      </c>
      <c r="C188" s="143" t="s">
        <v>487</v>
      </c>
      <c r="D188" s="10">
        <v>15</v>
      </c>
      <c r="E188" s="8" t="s">
        <v>44</v>
      </c>
      <c r="F188" s="33"/>
      <c r="G188" s="11"/>
      <c r="H188" s="12"/>
      <c r="I188" s="13"/>
    </row>
    <row r="189" spans="1:9" ht="24.95" customHeight="1">
      <c r="A189" s="8"/>
      <c r="B189" s="9" t="s">
        <v>593</v>
      </c>
      <c r="C189" s="143" t="s">
        <v>520</v>
      </c>
      <c r="D189" s="10">
        <v>3</v>
      </c>
      <c r="E189" s="8" t="s">
        <v>9</v>
      </c>
      <c r="F189" s="33"/>
      <c r="G189" s="11"/>
      <c r="H189" s="12"/>
      <c r="I189" s="13"/>
    </row>
    <row r="190" spans="1:9" ht="24.95" customHeight="1">
      <c r="A190" s="8"/>
      <c r="B190" s="9" t="s">
        <v>488</v>
      </c>
      <c r="C190" s="143" t="s">
        <v>489</v>
      </c>
      <c r="D190" s="10">
        <v>1</v>
      </c>
      <c r="E190" s="8" t="s">
        <v>9</v>
      </c>
      <c r="F190" s="33"/>
      <c r="G190" s="11"/>
      <c r="H190" s="12"/>
      <c r="I190" s="13"/>
    </row>
    <row r="191" spans="1:9" ht="24.95" customHeight="1">
      <c r="A191" s="8"/>
      <c r="B191" s="9"/>
      <c r="C191" s="143"/>
      <c r="D191" s="10"/>
      <c r="E191" s="8"/>
      <c r="F191" s="33"/>
      <c r="G191" s="11"/>
      <c r="H191" s="12"/>
      <c r="I191" s="13"/>
    </row>
    <row r="192" spans="1:9" ht="24.95" customHeight="1">
      <c r="A192" s="8"/>
      <c r="B192" s="9" t="s">
        <v>564</v>
      </c>
      <c r="C192" s="65" t="s">
        <v>596</v>
      </c>
      <c r="D192" s="10">
        <v>1</v>
      </c>
      <c r="E192" s="8" t="s">
        <v>13</v>
      </c>
      <c r="F192" s="11"/>
      <c r="G192" s="11"/>
      <c r="H192" s="41"/>
      <c r="I192" s="42"/>
    </row>
    <row r="193" spans="1:9" ht="24.95" customHeight="1">
      <c r="A193" s="8"/>
      <c r="B193" s="9"/>
      <c r="C193" s="143"/>
      <c r="D193" s="10"/>
      <c r="E193" s="8"/>
      <c r="F193" s="33"/>
      <c r="G193" s="11"/>
      <c r="H193" s="12"/>
      <c r="I193" s="13"/>
    </row>
    <row r="194" spans="1:9" ht="24.95" customHeight="1">
      <c r="A194" s="8"/>
      <c r="B194" s="9"/>
      <c r="C194" s="65"/>
      <c r="D194" s="10"/>
      <c r="E194" s="8"/>
      <c r="F194" s="11"/>
      <c r="G194" s="11"/>
      <c r="H194" s="41"/>
      <c r="I194" s="42"/>
    </row>
    <row r="195" spans="1:9" ht="24.95" customHeight="1">
      <c r="A195" s="8"/>
      <c r="B195" s="9"/>
      <c r="C195" s="143"/>
      <c r="D195" s="10"/>
      <c r="E195" s="8"/>
      <c r="F195" s="33"/>
      <c r="G195" s="11"/>
      <c r="H195" s="12"/>
      <c r="I195" s="13"/>
    </row>
    <row r="196" spans="1:9" ht="24.95" customHeight="1">
      <c r="A196" s="8"/>
      <c r="B196" s="9"/>
      <c r="C196" s="143"/>
      <c r="D196" s="10"/>
      <c r="E196" s="8"/>
      <c r="F196" s="33"/>
      <c r="G196" s="11"/>
      <c r="H196" s="12"/>
      <c r="I196" s="13"/>
    </row>
    <row r="197" spans="1:9" ht="24.95" customHeight="1">
      <c r="A197" s="8"/>
      <c r="B197" s="9"/>
      <c r="C197" s="143"/>
      <c r="D197" s="10"/>
      <c r="E197" s="8"/>
      <c r="F197" s="33"/>
      <c r="G197" s="11"/>
      <c r="H197" s="12"/>
      <c r="I197" s="13"/>
    </row>
    <row r="198" spans="1:9" ht="24.95" customHeight="1">
      <c r="A198" s="8"/>
      <c r="B198" s="9"/>
      <c r="C198" s="143"/>
      <c r="D198" s="10"/>
      <c r="E198" s="8"/>
      <c r="F198" s="33"/>
      <c r="G198" s="11"/>
      <c r="H198" s="12"/>
      <c r="I198" s="13"/>
    </row>
    <row r="199" spans="1:9" ht="24.95" customHeight="1">
      <c r="A199" s="8"/>
      <c r="B199" s="9"/>
      <c r="C199" s="65"/>
      <c r="D199" s="10"/>
      <c r="E199" s="8"/>
      <c r="F199" s="11"/>
      <c r="G199" s="11"/>
      <c r="H199" s="41"/>
      <c r="I199" s="42"/>
    </row>
    <row r="200" spans="1:9" ht="24.95" customHeight="1">
      <c r="A200" s="8"/>
      <c r="B200" s="8" t="s">
        <v>6</v>
      </c>
      <c r="C200" s="65"/>
      <c r="D200" s="10"/>
      <c r="E200" s="8"/>
      <c r="F200" s="11"/>
      <c r="G200" s="11"/>
      <c r="H200" s="41"/>
      <c r="I200" s="42"/>
    </row>
    <row r="201" spans="1:9" ht="24.95" customHeight="1">
      <c r="A201" s="8"/>
      <c r="B201" s="9"/>
      <c r="C201" s="65"/>
      <c r="D201" s="10"/>
      <c r="E201" s="8"/>
      <c r="F201" s="11"/>
      <c r="G201" s="11"/>
      <c r="H201" s="41"/>
      <c r="I201" s="42"/>
    </row>
    <row r="202" spans="1:9" s="7" customFormat="1" ht="24.95" customHeight="1">
      <c r="A202" s="8">
        <f>A7</f>
        <v>4</v>
      </c>
      <c r="B202" s="9" t="str">
        <f>B7</f>
        <v>換気設備</v>
      </c>
      <c r="C202" s="65"/>
      <c r="D202" s="54"/>
      <c r="E202" s="8"/>
      <c r="F202" s="11"/>
      <c r="G202" s="11"/>
      <c r="H202" s="41"/>
      <c r="I202" s="42"/>
    </row>
    <row r="203" spans="1:9" ht="24.95" customHeight="1">
      <c r="A203" s="8" t="s">
        <v>31</v>
      </c>
      <c r="B203" s="9" t="s">
        <v>32</v>
      </c>
      <c r="C203" s="65" t="s">
        <v>278</v>
      </c>
      <c r="D203" s="10">
        <v>7</v>
      </c>
      <c r="E203" s="8" t="s">
        <v>35</v>
      </c>
      <c r="F203" s="11"/>
      <c r="G203" s="11"/>
      <c r="H203" s="14"/>
      <c r="I203" s="15"/>
    </row>
    <row r="204" spans="1:9" ht="24.95" customHeight="1">
      <c r="A204" s="8"/>
      <c r="B204" s="56"/>
      <c r="C204" s="143" t="s">
        <v>279</v>
      </c>
      <c r="D204" s="10"/>
      <c r="E204" s="8"/>
      <c r="F204" s="33"/>
      <c r="G204" s="11"/>
      <c r="H204" s="12"/>
      <c r="I204" s="13"/>
    </row>
    <row r="205" spans="1:9" ht="24.95" customHeight="1">
      <c r="A205" s="8"/>
      <c r="B205" s="56"/>
      <c r="C205" s="65" t="s">
        <v>280</v>
      </c>
      <c r="D205" s="10"/>
      <c r="E205" s="8"/>
      <c r="F205" s="33"/>
      <c r="G205" s="11"/>
      <c r="H205" s="12"/>
      <c r="I205" s="13"/>
    </row>
    <row r="206" spans="1:9" ht="24.95" customHeight="1">
      <c r="A206" s="8"/>
      <c r="B206" s="56"/>
      <c r="C206" s="65"/>
      <c r="D206" s="10"/>
      <c r="E206" s="8"/>
      <c r="F206" s="33"/>
      <c r="G206" s="11"/>
      <c r="H206" s="12"/>
      <c r="I206" s="13"/>
    </row>
    <row r="207" spans="1:9" ht="24.95" customHeight="1">
      <c r="A207" s="8" t="s">
        <v>238</v>
      </c>
      <c r="B207" s="9" t="s">
        <v>32</v>
      </c>
      <c r="C207" s="65" t="s">
        <v>278</v>
      </c>
      <c r="D207" s="10">
        <v>2</v>
      </c>
      <c r="E207" s="8" t="s">
        <v>13</v>
      </c>
      <c r="F207" s="11"/>
      <c r="G207" s="11"/>
      <c r="H207" s="14"/>
      <c r="I207" s="15"/>
    </row>
    <row r="208" spans="1:9" ht="24.95" customHeight="1">
      <c r="A208" s="8"/>
      <c r="B208" s="56"/>
      <c r="C208" s="143" t="s">
        <v>282</v>
      </c>
      <c r="D208" s="10"/>
      <c r="E208" s="8"/>
      <c r="F208" s="33"/>
      <c r="G208" s="11"/>
      <c r="H208" s="12"/>
      <c r="I208" s="13"/>
    </row>
    <row r="209" spans="1:9" ht="24.95" customHeight="1">
      <c r="A209" s="8"/>
      <c r="B209" s="56"/>
      <c r="C209" s="65" t="s">
        <v>280</v>
      </c>
      <c r="D209" s="10"/>
      <c r="E209" s="8"/>
      <c r="F209" s="33"/>
      <c r="G209" s="11"/>
      <c r="H209" s="12"/>
      <c r="I209" s="13"/>
    </row>
    <row r="210" spans="1:9" ht="24.95" customHeight="1">
      <c r="A210" s="8"/>
      <c r="B210" s="56"/>
      <c r="C210" s="65" t="s">
        <v>281</v>
      </c>
      <c r="D210" s="10"/>
      <c r="E210" s="8"/>
      <c r="F210" s="33"/>
      <c r="G210" s="11"/>
      <c r="H210" s="12"/>
      <c r="I210" s="13"/>
    </row>
    <row r="211" spans="1:9" ht="24.95" customHeight="1">
      <c r="A211" s="8"/>
      <c r="B211" s="56"/>
      <c r="C211" s="65"/>
      <c r="D211" s="10"/>
      <c r="E211" s="8"/>
      <c r="F211" s="33"/>
      <c r="G211" s="11"/>
      <c r="H211" s="12"/>
      <c r="I211" s="13"/>
    </row>
    <row r="212" spans="1:9" ht="24.95" customHeight="1">
      <c r="A212" s="8" t="s">
        <v>33</v>
      </c>
      <c r="B212" s="9" t="s">
        <v>34</v>
      </c>
      <c r="C212" s="65" t="s">
        <v>286</v>
      </c>
      <c r="D212" s="10">
        <v>5</v>
      </c>
      <c r="E212" s="8" t="s">
        <v>35</v>
      </c>
      <c r="F212" s="11"/>
      <c r="G212" s="11"/>
      <c r="H212" s="41"/>
      <c r="I212" s="42"/>
    </row>
    <row r="213" spans="1:9" ht="24.95" customHeight="1">
      <c r="A213" s="8"/>
      <c r="B213" s="56"/>
      <c r="C213" s="143" t="s">
        <v>283</v>
      </c>
      <c r="D213" s="10"/>
      <c r="E213" s="8"/>
      <c r="F213" s="33"/>
      <c r="G213" s="11"/>
      <c r="H213" s="12"/>
      <c r="I213" s="13"/>
    </row>
    <row r="214" spans="1:9" ht="24.95" customHeight="1">
      <c r="A214" s="8"/>
      <c r="B214" s="56"/>
      <c r="C214" s="143"/>
      <c r="D214" s="10"/>
      <c r="E214" s="8"/>
      <c r="F214" s="33"/>
      <c r="G214" s="11"/>
      <c r="H214" s="12"/>
      <c r="I214" s="13"/>
    </row>
    <row r="215" spans="1:9" ht="24.95" customHeight="1">
      <c r="A215" s="8" t="s">
        <v>36</v>
      </c>
      <c r="B215" s="9" t="s">
        <v>34</v>
      </c>
      <c r="C215" s="65" t="s">
        <v>285</v>
      </c>
      <c r="D215" s="10">
        <v>4</v>
      </c>
      <c r="E215" s="8" t="s">
        <v>35</v>
      </c>
      <c r="F215" s="11"/>
      <c r="G215" s="11"/>
      <c r="H215" s="41"/>
      <c r="I215" s="42"/>
    </row>
    <row r="216" spans="1:9" ht="24.95" customHeight="1">
      <c r="A216" s="8"/>
      <c r="B216" s="56"/>
      <c r="C216" s="143" t="s">
        <v>284</v>
      </c>
      <c r="D216" s="10"/>
      <c r="E216" s="8"/>
      <c r="F216" s="33"/>
      <c r="G216" s="11"/>
      <c r="H216" s="12"/>
      <c r="I216" s="13"/>
    </row>
    <row r="217" spans="1:9" ht="24.95" customHeight="1">
      <c r="A217" s="8"/>
      <c r="B217" s="9"/>
      <c r="C217" s="65"/>
      <c r="D217" s="10"/>
      <c r="E217" s="8"/>
      <c r="F217" s="11"/>
      <c r="G217" s="11"/>
      <c r="H217" s="41"/>
      <c r="I217" s="42"/>
    </row>
    <row r="218" spans="1:9" ht="24.95" customHeight="1">
      <c r="A218" s="8" t="s">
        <v>37</v>
      </c>
      <c r="B218" s="9" t="s">
        <v>34</v>
      </c>
      <c r="C218" s="65" t="s">
        <v>287</v>
      </c>
      <c r="D218" s="10">
        <v>2</v>
      </c>
      <c r="E218" s="8" t="s">
        <v>13</v>
      </c>
      <c r="F218" s="11"/>
      <c r="G218" s="11"/>
      <c r="H218" s="41"/>
      <c r="I218" s="42"/>
    </row>
    <row r="219" spans="1:9" ht="24.95" customHeight="1">
      <c r="A219" s="8"/>
      <c r="B219" s="56"/>
      <c r="C219" s="143" t="s">
        <v>229</v>
      </c>
      <c r="D219" s="10"/>
      <c r="E219" s="8"/>
      <c r="F219" s="33"/>
      <c r="G219" s="11"/>
      <c r="H219" s="12"/>
      <c r="I219" s="13"/>
    </row>
    <row r="220" spans="1:9" ht="24.95" customHeight="1">
      <c r="A220" s="8"/>
      <c r="B220" s="56"/>
      <c r="C220" s="143"/>
      <c r="D220" s="10"/>
      <c r="E220" s="8"/>
      <c r="F220" s="33"/>
      <c r="G220" s="11"/>
      <c r="H220" s="12"/>
      <c r="I220" s="13"/>
    </row>
    <row r="221" spans="1:9" ht="24.95" customHeight="1">
      <c r="A221" s="8" t="s">
        <v>38</v>
      </c>
      <c r="B221" s="56" t="s">
        <v>39</v>
      </c>
      <c r="C221" s="65" t="s">
        <v>40</v>
      </c>
      <c r="D221" s="10">
        <v>3</v>
      </c>
      <c r="E221" s="8" t="s">
        <v>41</v>
      </c>
      <c r="F221" s="33"/>
      <c r="G221" s="11"/>
      <c r="H221" s="14"/>
      <c r="I221" s="15"/>
    </row>
    <row r="222" spans="1:9" ht="24.95" customHeight="1">
      <c r="A222" s="8"/>
      <c r="B222" s="9"/>
      <c r="C222" s="65" t="s">
        <v>289</v>
      </c>
      <c r="D222" s="10"/>
      <c r="E222" s="8"/>
      <c r="F222" s="11"/>
      <c r="G222" s="11"/>
      <c r="H222" s="41"/>
      <c r="I222" s="42"/>
    </row>
    <row r="223" spans="1:9" ht="24.95" customHeight="1">
      <c r="A223" s="8" t="s">
        <v>288</v>
      </c>
      <c r="B223" s="56" t="s">
        <v>39</v>
      </c>
      <c r="C223" s="65" t="s">
        <v>40</v>
      </c>
      <c r="D223" s="10">
        <v>1</v>
      </c>
      <c r="E223" s="8" t="s">
        <v>9</v>
      </c>
      <c r="F223" s="33"/>
      <c r="G223" s="11"/>
      <c r="H223" s="14"/>
      <c r="I223" s="15"/>
    </row>
    <row r="224" spans="1:9" ht="24.95" customHeight="1">
      <c r="A224" s="8"/>
      <c r="B224" s="9"/>
      <c r="C224" s="65" t="s">
        <v>230</v>
      </c>
      <c r="D224" s="10"/>
      <c r="E224" s="8"/>
      <c r="F224" s="11"/>
      <c r="G224" s="11"/>
      <c r="H224" s="41"/>
      <c r="I224" s="42"/>
    </row>
    <row r="225" spans="1:9" ht="24.95" customHeight="1">
      <c r="A225" s="8"/>
      <c r="B225" s="9"/>
      <c r="C225" s="65"/>
      <c r="D225" s="10"/>
      <c r="E225" s="8"/>
      <c r="F225" s="11"/>
      <c r="G225" s="11"/>
      <c r="H225" s="41"/>
      <c r="I225" s="42"/>
    </row>
    <row r="226" spans="1:9" ht="24.95" customHeight="1">
      <c r="A226" s="8"/>
      <c r="B226" s="43" t="s">
        <v>290</v>
      </c>
      <c r="C226" s="143" t="s">
        <v>291</v>
      </c>
      <c r="D226" s="10">
        <v>3</v>
      </c>
      <c r="E226" s="8" t="s">
        <v>13</v>
      </c>
      <c r="F226" s="11"/>
      <c r="G226" s="11"/>
      <c r="H226" s="14"/>
      <c r="I226" s="15"/>
    </row>
    <row r="227" spans="1:9" ht="24.95" customHeight="1">
      <c r="A227" s="8"/>
      <c r="B227" s="43"/>
      <c r="C227" s="143" t="s">
        <v>292</v>
      </c>
      <c r="D227" s="10"/>
      <c r="E227" s="8"/>
      <c r="F227" s="11"/>
      <c r="G227" s="11"/>
      <c r="H227" s="14"/>
      <c r="I227" s="15"/>
    </row>
    <row r="228" spans="1:9" ht="24.95" customHeight="1">
      <c r="A228" s="8"/>
      <c r="B228" s="43" t="s">
        <v>290</v>
      </c>
      <c r="C228" s="143" t="s">
        <v>293</v>
      </c>
      <c r="D228" s="10">
        <v>11</v>
      </c>
      <c r="E228" s="8" t="s">
        <v>13</v>
      </c>
      <c r="F228" s="11"/>
      <c r="G228" s="11"/>
      <c r="H228" s="14"/>
      <c r="I228" s="15"/>
    </row>
    <row r="229" spans="1:9" ht="24.95" customHeight="1">
      <c r="A229" s="8"/>
      <c r="B229" s="43"/>
      <c r="C229" s="143" t="s">
        <v>292</v>
      </c>
      <c r="D229" s="10"/>
      <c r="E229" s="8"/>
      <c r="F229" s="11"/>
      <c r="G229" s="11"/>
      <c r="H229" s="14"/>
      <c r="I229" s="15"/>
    </row>
    <row r="230" spans="1:9" ht="24.95" customHeight="1">
      <c r="A230" s="8"/>
      <c r="B230" s="43" t="s">
        <v>290</v>
      </c>
      <c r="C230" s="143" t="s">
        <v>293</v>
      </c>
      <c r="D230" s="10">
        <v>5</v>
      </c>
      <c r="E230" s="8" t="s">
        <v>13</v>
      </c>
      <c r="F230" s="11"/>
      <c r="G230" s="11"/>
      <c r="H230" s="14"/>
      <c r="I230" s="15"/>
    </row>
    <row r="231" spans="1:9" ht="24.95" customHeight="1">
      <c r="A231" s="8"/>
      <c r="B231" s="43"/>
      <c r="C231" s="143" t="s">
        <v>294</v>
      </c>
      <c r="D231" s="10"/>
      <c r="E231" s="8"/>
      <c r="F231" s="11"/>
      <c r="G231" s="11"/>
      <c r="H231" s="14"/>
      <c r="I231" s="15"/>
    </row>
    <row r="232" spans="1:9" ht="24.95" customHeight="1">
      <c r="A232" s="8"/>
      <c r="B232" s="43" t="s">
        <v>290</v>
      </c>
      <c r="C232" s="143" t="s">
        <v>295</v>
      </c>
      <c r="D232" s="10">
        <v>1</v>
      </c>
      <c r="E232" s="8" t="s">
        <v>13</v>
      </c>
      <c r="F232" s="11"/>
      <c r="G232" s="11"/>
      <c r="H232" s="14"/>
      <c r="I232" s="15"/>
    </row>
    <row r="233" spans="1:9" ht="24.95" customHeight="1">
      <c r="A233" s="8"/>
      <c r="B233" s="43"/>
      <c r="C233" s="143" t="s">
        <v>292</v>
      </c>
      <c r="D233" s="10"/>
      <c r="E233" s="8"/>
      <c r="F233" s="11"/>
      <c r="G233" s="11"/>
      <c r="H233" s="14"/>
      <c r="I233" s="15"/>
    </row>
    <row r="234" spans="1:9" ht="24.95" customHeight="1">
      <c r="A234" s="8"/>
      <c r="B234" s="43" t="s">
        <v>290</v>
      </c>
      <c r="C234" s="143" t="s">
        <v>295</v>
      </c>
      <c r="D234" s="10">
        <v>5</v>
      </c>
      <c r="E234" s="8" t="s">
        <v>13</v>
      </c>
      <c r="F234" s="11"/>
      <c r="G234" s="11"/>
      <c r="H234" s="14"/>
      <c r="I234" s="15"/>
    </row>
    <row r="235" spans="1:9" ht="24.95" customHeight="1">
      <c r="A235" s="8"/>
      <c r="B235" s="43"/>
      <c r="C235" s="143" t="s">
        <v>294</v>
      </c>
      <c r="D235" s="10"/>
      <c r="E235" s="8"/>
      <c r="F235" s="11"/>
      <c r="G235" s="11"/>
      <c r="H235" s="14"/>
      <c r="I235" s="15"/>
    </row>
    <row r="236" spans="1:9" ht="24.95" customHeight="1">
      <c r="A236" s="8"/>
      <c r="B236" s="43" t="s">
        <v>290</v>
      </c>
      <c r="C236" s="143" t="s">
        <v>296</v>
      </c>
      <c r="D236" s="10">
        <v>10</v>
      </c>
      <c r="E236" s="8" t="s">
        <v>13</v>
      </c>
      <c r="F236" s="11"/>
      <c r="G236" s="11"/>
      <c r="H236" s="14"/>
      <c r="I236" s="15"/>
    </row>
    <row r="237" spans="1:9" ht="24.95" customHeight="1">
      <c r="A237" s="8"/>
      <c r="B237" s="43"/>
      <c r="C237" s="143" t="s">
        <v>292</v>
      </c>
      <c r="D237" s="10"/>
      <c r="E237" s="8"/>
      <c r="F237" s="11"/>
      <c r="G237" s="11"/>
      <c r="H237" s="14"/>
      <c r="I237" s="15"/>
    </row>
    <row r="238" spans="1:9" ht="24.95" customHeight="1">
      <c r="A238" s="8"/>
      <c r="B238" s="9"/>
      <c r="C238" s="65"/>
      <c r="D238" s="10"/>
      <c r="E238" s="8"/>
      <c r="F238" s="11"/>
      <c r="G238" s="11"/>
      <c r="H238" s="41"/>
      <c r="I238" s="42"/>
    </row>
    <row r="239" spans="1:9" ht="24.95" customHeight="1">
      <c r="A239" s="8" t="s">
        <v>297</v>
      </c>
      <c r="B239" s="9" t="s">
        <v>298</v>
      </c>
      <c r="C239" s="65" t="s">
        <v>299</v>
      </c>
      <c r="D239" s="10">
        <v>1</v>
      </c>
      <c r="E239" s="8" t="s">
        <v>226</v>
      </c>
      <c r="F239" s="11"/>
      <c r="G239" s="11"/>
      <c r="H239" s="41"/>
      <c r="I239" s="42"/>
    </row>
    <row r="240" spans="1:9" ht="24.95" customHeight="1">
      <c r="A240" s="8"/>
      <c r="B240" s="9"/>
      <c r="C240" s="65" t="s">
        <v>300</v>
      </c>
      <c r="D240" s="10"/>
      <c r="E240" s="8"/>
      <c r="F240" s="11"/>
      <c r="G240" s="11"/>
      <c r="H240" s="41"/>
      <c r="I240" s="42"/>
    </row>
    <row r="241" spans="1:9" ht="24.95" customHeight="1">
      <c r="A241" s="8"/>
      <c r="B241" s="9"/>
      <c r="C241" s="65" t="s">
        <v>301</v>
      </c>
      <c r="D241" s="10"/>
      <c r="E241" s="8"/>
      <c r="F241" s="11"/>
      <c r="G241" s="11"/>
      <c r="H241" s="41"/>
      <c r="I241" s="42"/>
    </row>
    <row r="242" spans="1:9" ht="24.95" customHeight="1">
      <c r="A242" s="8"/>
      <c r="B242" s="9"/>
      <c r="C242" s="65" t="s">
        <v>302</v>
      </c>
      <c r="D242" s="10"/>
      <c r="E242" s="8"/>
      <c r="F242" s="11"/>
      <c r="G242" s="11"/>
      <c r="H242" s="41"/>
      <c r="I242" s="42"/>
    </row>
    <row r="243" spans="1:9" ht="24.95" customHeight="1">
      <c r="A243" s="8" t="s">
        <v>622</v>
      </c>
      <c r="B243" s="9" t="s">
        <v>298</v>
      </c>
      <c r="C243" s="65" t="s">
        <v>303</v>
      </c>
      <c r="D243" s="10">
        <v>1</v>
      </c>
      <c r="E243" s="8" t="s">
        <v>13</v>
      </c>
      <c r="F243" s="11"/>
      <c r="G243" s="11"/>
      <c r="H243" s="41"/>
      <c r="I243" s="42"/>
    </row>
    <row r="244" spans="1:9" ht="24.95" customHeight="1">
      <c r="A244" s="8"/>
      <c r="B244" s="9"/>
      <c r="C244" s="65" t="s">
        <v>304</v>
      </c>
      <c r="D244" s="10"/>
      <c r="E244" s="8"/>
      <c r="F244" s="11"/>
      <c r="G244" s="11"/>
      <c r="H244" s="41"/>
      <c r="I244" s="42"/>
    </row>
    <row r="245" spans="1:9" ht="24.95" customHeight="1">
      <c r="A245" s="8"/>
      <c r="B245" s="9"/>
      <c r="C245" s="65" t="s">
        <v>301</v>
      </c>
      <c r="D245" s="10"/>
      <c r="E245" s="8"/>
      <c r="F245" s="11"/>
      <c r="G245" s="11"/>
      <c r="H245" s="41"/>
      <c r="I245" s="42"/>
    </row>
    <row r="246" spans="1:9" ht="24.95" customHeight="1">
      <c r="A246" s="8"/>
      <c r="B246" s="9"/>
      <c r="C246" s="65" t="s">
        <v>302</v>
      </c>
      <c r="D246" s="10"/>
      <c r="E246" s="8"/>
      <c r="F246" s="11"/>
      <c r="G246" s="11"/>
      <c r="H246" s="41"/>
      <c r="I246" s="42"/>
    </row>
    <row r="247" spans="1:9" ht="24.95" customHeight="1">
      <c r="A247" s="8"/>
      <c r="B247" s="9"/>
      <c r="C247" s="65"/>
      <c r="D247" s="10"/>
      <c r="E247" s="8"/>
      <c r="F247" s="11"/>
      <c r="G247" s="11"/>
      <c r="H247" s="41"/>
      <c r="I247" s="42"/>
    </row>
    <row r="248" spans="1:9" ht="24.95" customHeight="1">
      <c r="A248" s="8"/>
      <c r="B248" s="9" t="s">
        <v>345</v>
      </c>
      <c r="C248" s="65" t="s">
        <v>638</v>
      </c>
      <c r="D248" s="10">
        <v>3</v>
      </c>
      <c r="E248" s="8" t="s">
        <v>13</v>
      </c>
      <c r="F248" s="11"/>
      <c r="G248" s="11"/>
      <c r="H248" s="41"/>
      <c r="I248" s="42"/>
    </row>
    <row r="249" spans="1:9" ht="24.95" customHeight="1">
      <c r="A249" s="8"/>
      <c r="B249" s="9"/>
      <c r="C249" s="65"/>
      <c r="D249" s="10"/>
      <c r="E249" s="8"/>
      <c r="F249" s="11"/>
      <c r="G249" s="11"/>
      <c r="H249" s="41"/>
      <c r="I249" s="42"/>
    </row>
    <row r="250" spans="1:9" ht="24.95" customHeight="1">
      <c r="A250" s="8" t="s">
        <v>231</v>
      </c>
      <c r="B250" s="9" t="s">
        <v>305</v>
      </c>
      <c r="C250" s="65" t="s">
        <v>306</v>
      </c>
      <c r="D250" s="10">
        <v>1</v>
      </c>
      <c r="E250" s="8" t="s">
        <v>13</v>
      </c>
      <c r="F250" s="11"/>
      <c r="G250" s="11"/>
      <c r="H250" s="41"/>
      <c r="I250" s="42"/>
    </row>
    <row r="251" spans="1:9" ht="24.95" customHeight="1">
      <c r="A251" s="8"/>
      <c r="B251" s="9"/>
      <c r="C251" s="65" t="s">
        <v>307</v>
      </c>
      <c r="D251" s="10"/>
      <c r="E251" s="8"/>
      <c r="F251" s="11"/>
      <c r="G251" s="11"/>
      <c r="H251" s="41"/>
      <c r="I251" s="42"/>
    </row>
    <row r="252" spans="1:9" ht="24.95" customHeight="1">
      <c r="A252" s="8"/>
      <c r="B252" s="9"/>
      <c r="C252" s="65" t="s">
        <v>308</v>
      </c>
      <c r="D252" s="10"/>
      <c r="E252" s="8"/>
      <c r="F252" s="11"/>
      <c r="G252" s="11"/>
      <c r="H252" s="41"/>
      <c r="I252" s="42"/>
    </row>
    <row r="253" spans="1:9" ht="24.95" customHeight="1">
      <c r="A253" s="8"/>
      <c r="B253" s="9"/>
      <c r="C253" s="65" t="s">
        <v>309</v>
      </c>
      <c r="D253" s="10"/>
      <c r="E253" s="8"/>
      <c r="F253" s="11"/>
      <c r="G253" s="11"/>
      <c r="H253" s="41"/>
      <c r="I253" s="42"/>
    </row>
    <row r="254" spans="1:9" ht="24.95" customHeight="1">
      <c r="A254" s="8"/>
      <c r="B254" s="9"/>
      <c r="C254" s="65"/>
      <c r="D254" s="10"/>
      <c r="E254" s="8"/>
      <c r="F254" s="11"/>
      <c r="G254" s="11"/>
      <c r="H254" s="41"/>
      <c r="I254" s="42"/>
    </row>
    <row r="255" spans="1:9" ht="24.95" customHeight="1">
      <c r="A255" s="8" t="s">
        <v>232</v>
      </c>
      <c r="B255" s="9" t="s">
        <v>344</v>
      </c>
      <c r="C255" s="65" t="s">
        <v>310</v>
      </c>
      <c r="D255" s="10">
        <v>1</v>
      </c>
      <c r="E255" s="8" t="s">
        <v>13</v>
      </c>
      <c r="F255" s="11"/>
      <c r="G255" s="11"/>
      <c r="H255" s="41"/>
      <c r="I255" s="42"/>
    </row>
    <row r="256" spans="1:9" ht="24.95" customHeight="1">
      <c r="A256" s="8"/>
      <c r="B256" s="9"/>
      <c r="C256" s="65" t="s">
        <v>307</v>
      </c>
      <c r="D256" s="10"/>
      <c r="E256" s="8"/>
      <c r="F256" s="11"/>
      <c r="G256" s="11"/>
      <c r="H256" s="41"/>
      <c r="I256" s="42"/>
    </row>
    <row r="257" spans="1:9" ht="24.95" customHeight="1">
      <c r="A257" s="8"/>
      <c r="B257" s="9"/>
      <c r="C257" s="65" t="s">
        <v>308</v>
      </c>
      <c r="D257" s="10"/>
      <c r="E257" s="8"/>
      <c r="F257" s="11"/>
      <c r="G257" s="11"/>
      <c r="H257" s="41"/>
      <c r="I257" s="42"/>
    </row>
    <row r="258" spans="1:9" ht="24.95" customHeight="1">
      <c r="A258" s="8"/>
      <c r="B258" s="9"/>
      <c r="C258" s="65" t="s">
        <v>309</v>
      </c>
      <c r="D258" s="10"/>
      <c r="E258" s="8"/>
      <c r="F258" s="11"/>
      <c r="G258" s="11"/>
      <c r="H258" s="41"/>
      <c r="I258" s="42"/>
    </row>
    <row r="259" spans="1:9" ht="24.95" customHeight="1">
      <c r="A259" s="8"/>
      <c r="B259" s="9"/>
      <c r="C259" s="65"/>
      <c r="D259" s="10"/>
      <c r="E259" s="8"/>
      <c r="F259" s="11"/>
      <c r="G259" s="11"/>
      <c r="H259" s="41"/>
      <c r="I259" s="42"/>
    </row>
    <row r="260" spans="1:9" ht="24.95" customHeight="1">
      <c r="A260" s="8"/>
      <c r="B260" s="9" t="s">
        <v>148</v>
      </c>
      <c r="C260" s="65" t="s">
        <v>133</v>
      </c>
      <c r="D260" s="54">
        <v>80</v>
      </c>
      <c r="E260" s="8" t="s">
        <v>44</v>
      </c>
      <c r="F260" s="11"/>
      <c r="G260" s="11"/>
      <c r="H260" s="14"/>
      <c r="I260" s="15"/>
    </row>
    <row r="261" spans="1:9" ht="24.95" customHeight="1">
      <c r="A261" s="8"/>
      <c r="B261" s="9" t="s">
        <v>148</v>
      </c>
      <c r="C261" s="65" t="s">
        <v>45</v>
      </c>
      <c r="D261" s="54">
        <v>66</v>
      </c>
      <c r="E261" s="8" t="s">
        <v>44</v>
      </c>
      <c r="F261" s="11"/>
      <c r="G261" s="11"/>
      <c r="H261" s="14"/>
      <c r="I261" s="15"/>
    </row>
    <row r="262" spans="1:9" ht="24.95" customHeight="1">
      <c r="A262" s="8"/>
      <c r="B262" s="9" t="s">
        <v>346</v>
      </c>
      <c r="C262" s="65" t="s">
        <v>381</v>
      </c>
      <c r="D262" s="54">
        <v>63</v>
      </c>
      <c r="E262" s="8" t="s">
        <v>44</v>
      </c>
      <c r="F262" s="11"/>
      <c r="G262" s="11"/>
      <c r="H262" s="14"/>
      <c r="I262" s="15"/>
    </row>
    <row r="263" spans="1:9" ht="24.95" customHeight="1">
      <c r="A263" s="8"/>
      <c r="B263" s="9" t="s">
        <v>346</v>
      </c>
      <c r="C263" s="65" t="s">
        <v>382</v>
      </c>
      <c r="D263" s="54">
        <v>43</v>
      </c>
      <c r="E263" s="8" t="s">
        <v>44</v>
      </c>
      <c r="F263" s="11"/>
      <c r="G263" s="11"/>
      <c r="H263" s="14"/>
      <c r="I263" s="15"/>
    </row>
    <row r="264" spans="1:9" ht="24.95" customHeight="1">
      <c r="A264" s="8"/>
      <c r="B264" s="9" t="s">
        <v>346</v>
      </c>
      <c r="C264" s="65" t="s">
        <v>383</v>
      </c>
      <c r="D264" s="54">
        <v>64</v>
      </c>
      <c r="E264" s="8" t="s">
        <v>44</v>
      </c>
      <c r="F264" s="11"/>
      <c r="G264" s="11"/>
      <c r="H264" s="14"/>
      <c r="I264" s="15"/>
    </row>
    <row r="265" spans="1:9" ht="24.95" customHeight="1">
      <c r="A265" s="8"/>
      <c r="B265" s="9" t="s">
        <v>47</v>
      </c>
      <c r="C265" s="65" t="s">
        <v>49</v>
      </c>
      <c r="D265" s="54">
        <v>49</v>
      </c>
      <c r="E265" s="8" t="s">
        <v>48</v>
      </c>
      <c r="F265" s="11"/>
      <c r="G265" s="11"/>
      <c r="H265" s="14"/>
      <c r="I265" s="15"/>
    </row>
    <row r="266" spans="1:9" ht="24.95" customHeight="1">
      <c r="A266" s="8"/>
      <c r="B266" s="9" t="s">
        <v>47</v>
      </c>
      <c r="C266" s="65" t="s">
        <v>50</v>
      </c>
      <c r="D266" s="54">
        <v>33</v>
      </c>
      <c r="E266" s="8" t="s">
        <v>48</v>
      </c>
      <c r="F266" s="11"/>
      <c r="G266" s="11"/>
      <c r="H266" s="14"/>
      <c r="I266" s="15"/>
    </row>
    <row r="267" spans="1:9" ht="24.95" customHeight="1">
      <c r="A267" s="8"/>
      <c r="B267" s="9" t="s">
        <v>47</v>
      </c>
      <c r="C267" s="65" t="s">
        <v>134</v>
      </c>
      <c r="D267" s="54">
        <v>277</v>
      </c>
      <c r="E267" s="8" t="s">
        <v>48</v>
      </c>
      <c r="F267" s="11"/>
      <c r="G267" s="11"/>
      <c r="H267" s="14"/>
      <c r="I267" s="15"/>
    </row>
    <row r="268" spans="1:9" ht="24.95" customHeight="1">
      <c r="A268" s="8"/>
      <c r="B268" s="9" t="s">
        <v>47</v>
      </c>
      <c r="C268" s="65" t="s">
        <v>239</v>
      </c>
      <c r="D268" s="54">
        <v>32</v>
      </c>
      <c r="E268" s="8" t="s">
        <v>7</v>
      </c>
      <c r="F268" s="11"/>
      <c r="G268" s="11"/>
      <c r="H268" s="14"/>
      <c r="I268" s="15"/>
    </row>
    <row r="269" spans="1:9" ht="24.95" customHeight="1">
      <c r="A269" s="8"/>
      <c r="B269" s="9" t="s">
        <v>194</v>
      </c>
      <c r="C269" s="65" t="s">
        <v>195</v>
      </c>
      <c r="D269" s="10">
        <f>15+5</f>
        <v>20</v>
      </c>
      <c r="E269" s="8" t="s">
        <v>196</v>
      </c>
      <c r="F269" s="11"/>
      <c r="G269" s="11"/>
      <c r="H269" s="41"/>
      <c r="I269" s="42"/>
    </row>
    <row r="270" spans="1:9" ht="24.95" customHeight="1">
      <c r="A270" s="8"/>
      <c r="B270" s="9" t="s">
        <v>8</v>
      </c>
      <c r="C270" s="65"/>
      <c r="D270" s="54"/>
      <c r="E270" s="8"/>
      <c r="F270" s="11"/>
      <c r="G270" s="11"/>
      <c r="H270" s="14"/>
      <c r="I270" s="15"/>
    </row>
    <row r="271" spans="1:9" ht="24.95" customHeight="1">
      <c r="A271" s="8"/>
      <c r="B271" s="9" t="s">
        <v>42</v>
      </c>
      <c r="C271" s="65" t="s">
        <v>235</v>
      </c>
      <c r="D271" s="54">
        <v>118</v>
      </c>
      <c r="E271" s="8" t="s">
        <v>44</v>
      </c>
      <c r="F271" s="11"/>
      <c r="G271" s="11"/>
      <c r="H271" s="14"/>
      <c r="I271" s="15"/>
    </row>
    <row r="272" spans="1:9" ht="24.95" customHeight="1">
      <c r="A272" s="8"/>
      <c r="B272" s="9" t="s">
        <v>42</v>
      </c>
      <c r="C272" s="65" t="s">
        <v>363</v>
      </c>
      <c r="D272" s="54">
        <v>28</v>
      </c>
      <c r="E272" s="8" t="s">
        <v>44</v>
      </c>
      <c r="F272" s="11"/>
      <c r="G272" s="11"/>
      <c r="H272" s="14"/>
      <c r="I272" s="15"/>
    </row>
    <row r="273" spans="1:9" ht="24.95" customHeight="1">
      <c r="A273" s="8"/>
      <c r="B273" s="9" t="s">
        <v>42</v>
      </c>
      <c r="C273" s="65" t="s">
        <v>362</v>
      </c>
      <c r="D273" s="54">
        <v>145</v>
      </c>
      <c r="E273" s="8" t="s">
        <v>44</v>
      </c>
      <c r="F273" s="11"/>
      <c r="G273" s="11"/>
      <c r="H273" s="14"/>
      <c r="I273" s="15"/>
    </row>
    <row r="274" spans="1:9" ht="24.95" customHeight="1">
      <c r="A274" s="8"/>
      <c r="B274" s="9" t="s">
        <v>47</v>
      </c>
      <c r="C274" s="65" t="s">
        <v>135</v>
      </c>
      <c r="D274" s="54">
        <v>10</v>
      </c>
      <c r="E274" s="8" t="s">
        <v>7</v>
      </c>
      <c r="F274" s="11"/>
      <c r="G274" s="11"/>
      <c r="H274" s="14"/>
      <c r="I274" s="15"/>
    </row>
    <row r="275" spans="1:9" ht="24.95" customHeight="1">
      <c r="A275" s="8"/>
      <c r="B275" s="9" t="s">
        <v>47</v>
      </c>
      <c r="C275" s="65" t="s">
        <v>51</v>
      </c>
      <c r="D275" s="54">
        <v>1</v>
      </c>
      <c r="E275" s="8" t="s">
        <v>7</v>
      </c>
      <c r="F275" s="11"/>
      <c r="G275" s="11"/>
      <c r="H275" s="14"/>
      <c r="I275" s="15"/>
    </row>
    <row r="276" spans="1:9" ht="24.95" customHeight="1">
      <c r="A276" s="8"/>
      <c r="B276" s="9" t="s">
        <v>47</v>
      </c>
      <c r="C276" s="65" t="s">
        <v>136</v>
      </c>
      <c r="D276" s="54">
        <v>89</v>
      </c>
      <c r="E276" s="8" t="s">
        <v>48</v>
      </c>
      <c r="F276" s="11"/>
      <c r="G276" s="11"/>
      <c r="H276" s="14"/>
      <c r="I276" s="15"/>
    </row>
    <row r="277" spans="1:9" ht="24.95" customHeight="1">
      <c r="A277" s="8"/>
      <c r="B277" s="9" t="s">
        <v>47</v>
      </c>
      <c r="C277" s="65" t="s">
        <v>240</v>
      </c>
      <c r="D277" s="54">
        <v>32</v>
      </c>
      <c r="E277" s="8" t="s">
        <v>7</v>
      </c>
      <c r="F277" s="11"/>
      <c r="G277" s="11"/>
      <c r="H277" s="14"/>
      <c r="I277" s="15"/>
    </row>
    <row r="278" spans="1:9" ht="24.95" customHeight="1">
      <c r="A278" s="8"/>
      <c r="B278" s="9" t="s">
        <v>360</v>
      </c>
      <c r="C278" s="65" t="s">
        <v>361</v>
      </c>
      <c r="D278" s="54">
        <v>26</v>
      </c>
      <c r="E278" s="8" t="s">
        <v>44</v>
      </c>
      <c r="F278" s="11"/>
      <c r="G278" s="11"/>
      <c r="H278" s="14"/>
      <c r="I278" s="15"/>
    </row>
    <row r="279" spans="1:9" ht="24.95" customHeight="1">
      <c r="A279" s="8"/>
      <c r="B279" s="65" t="s">
        <v>29</v>
      </c>
      <c r="C279" s="65" t="s">
        <v>16</v>
      </c>
      <c r="D279" s="54">
        <v>11</v>
      </c>
      <c r="E279" s="8" t="s">
        <v>7</v>
      </c>
      <c r="F279" s="11"/>
      <c r="G279" s="11"/>
      <c r="H279" s="41"/>
      <c r="I279" s="42"/>
    </row>
    <row r="280" spans="1:9" ht="24.95" customHeight="1">
      <c r="A280" s="8"/>
      <c r="B280" s="9"/>
      <c r="C280" s="65"/>
      <c r="D280" s="54"/>
      <c r="E280" s="8"/>
      <c r="F280" s="11"/>
      <c r="G280" s="11"/>
      <c r="H280" s="14"/>
      <c r="I280" s="15"/>
    </row>
    <row r="281" spans="1:9" ht="24.95" customHeight="1">
      <c r="A281" s="8"/>
      <c r="B281" s="9" t="s">
        <v>52</v>
      </c>
      <c r="C281" s="65" t="s">
        <v>49</v>
      </c>
      <c r="D281" s="54">
        <v>4</v>
      </c>
      <c r="E281" s="8" t="s">
        <v>48</v>
      </c>
      <c r="F281" s="11"/>
      <c r="G281" s="11"/>
      <c r="H281" s="14"/>
      <c r="I281" s="15"/>
    </row>
    <row r="282" spans="1:9" ht="24.95" customHeight="1">
      <c r="A282" s="8"/>
      <c r="B282" s="9" t="s">
        <v>52</v>
      </c>
      <c r="C282" s="65" t="s">
        <v>134</v>
      </c>
      <c r="D282" s="54">
        <v>14</v>
      </c>
      <c r="E282" s="8" t="s">
        <v>48</v>
      </c>
      <c r="F282" s="11"/>
      <c r="G282" s="11"/>
      <c r="H282" s="14"/>
      <c r="I282" s="15"/>
    </row>
    <row r="283" spans="1:9" ht="24.95" customHeight="1">
      <c r="A283" s="8"/>
      <c r="B283" s="9" t="s">
        <v>354</v>
      </c>
      <c r="C283" s="143" t="s">
        <v>50</v>
      </c>
      <c r="D283" s="54">
        <v>12</v>
      </c>
      <c r="E283" s="8" t="s">
        <v>7</v>
      </c>
      <c r="F283" s="33"/>
      <c r="G283" s="11"/>
      <c r="H283" s="12"/>
      <c r="I283" s="13"/>
    </row>
    <row r="284" spans="1:9" ht="24.95" customHeight="1">
      <c r="A284" s="8"/>
      <c r="B284" s="9" t="s">
        <v>347</v>
      </c>
      <c r="C284" s="65" t="s">
        <v>138</v>
      </c>
      <c r="D284" s="10">
        <v>1</v>
      </c>
      <c r="E284" s="8" t="s">
        <v>9</v>
      </c>
      <c r="F284" s="33"/>
      <c r="G284" s="11"/>
      <c r="H284" s="12"/>
      <c r="I284" s="13"/>
    </row>
    <row r="285" spans="1:9" ht="24.95" customHeight="1">
      <c r="A285" s="8"/>
      <c r="B285" s="9" t="s">
        <v>347</v>
      </c>
      <c r="C285" s="65" t="s">
        <v>134</v>
      </c>
      <c r="D285" s="10">
        <v>3</v>
      </c>
      <c r="E285" s="8" t="s">
        <v>9</v>
      </c>
      <c r="F285" s="33"/>
      <c r="G285" s="11"/>
      <c r="H285" s="12"/>
      <c r="I285" s="13"/>
    </row>
    <row r="286" spans="1:9" ht="24.95" customHeight="1">
      <c r="A286" s="8"/>
      <c r="B286" s="9" t="s">
        <v>53</v>
      </c>
      <c r="C286" s="65" t="s">
        <v>50</v>
      </c>
      <c r="D286" s="10">
        <v>5</v>
      </c>
      <c r="E286" s="8" t="s">
        <v>41</v>
      </c>
      <c r="F286" s="33"/>
      <c r="G286" s="11"/>
      <c r="H286" s="12"/>
      <c r="I286" s="13"/>
    </row>
    <row r="287" spans="1:9" ht="24.95" customHeight="1">
      <c r="A287" s="8"/>
      <c r="B287" s="9" t="s">
        <v>53</v>
      </c>
      <c r="C287" s="65" t="s">
        <v>134</v>
      </c>
      <c r="D287" s="10">
        <v>11</v>
      </c>
      <c r="E287" s="8" t="s">
        <v>41</v>
      </c>
      <c r="F287" s="33"/>
      <c r="G287" s="11"/>
      <c r="H287" s="41"/>
      <c r="I287" s="42"/>
    </row>
    <row r="288" spans="1:9" ht="24.95" customHeight="1">
      <c r="A288" s="8"/>
      <c r="B288" s="9" t="s">
        <v>53</v>
      </c>
      <c r="C288" s="65" t="s">
        <v>239</v>
      </c>
      <c r="D288" s="10">
        <v>3</v>
      </c>
      <c r="E288" s="8" t="s">
        <v>9</v>
      </c>
      <c r="F288" s="33"/>
      <c r="G288" s="11"/>
      <c r="H288" s="41"/>
      <c r="I288" s="42"/>
    </row>
    <row r="289" spans="1:9" ht="24.95" customHeight="1">
      <c r="A289" s="8"/>
      <c r="B289" s="9" t="s">
        <v>53</v>
      </c>
      <c r="C289" s="65" t="s">
        <v>142</v>
      </c>
      <c r="D289" s="10">
        <v>5</v>
      </c>
      <c r="E289" s="8" t="s">
        <v>9</v>
      </c>
      <c r="F289" s="33"/>
      <c r="G289" s="11"/>
      <c r="H289" s="41"/>
      <c r="I289" s="42"/>
    </row>
    <row r="290" spans="1:9" ht="24.95" customHeight="1">
      <c r="A290" s="8"/>
      <c r="B290" s="9" t="s">
        <v>53</v>
      </c>
      <c r="C290" s="65" t="s">
        <v>138</v>
      </c>
      <c r="D290" s="10">
        <v>6</v>
      </c>
      <c r="E290" s="8" t="s">
        <v>9</v>
      </c>
      <c r="F290" s="33"/>
      <c r="G290" s="11"/>
      <c r="H290" s="41"/>
      <c r="I290" s="42"/>
    </row>
    <row r="291" spans="1:9" ht="24.95" customHeight="1">
      <c r="A291" s="8"/>
      <c r="B291" s="9" t="s">
        <v>53</v>
      </c>
      <c r="C291" s="65" t="s">
        <v>349</v>
      </c>
      <c r="D291" s="10">
        <v>1</v>
      </c>
      <c r="E291" s="8" t="s">
        <v>9</v>
      </c>
      <c r="F291" s="33"/>
      <c r="G291" s="11"/>
      <c r="H291" s="41"/>
      <c r="I291" s="42"/>
    </row>
    <row r="292" spans="1:9" ht="24.95" customHeight="1">
      <c r="A292" s="8"/>
      <c r="B292" s="9" t="s">
        <v>53</v>
      </c>
      <c r="C292" s="65" t="s">
        <v>337</v>
      </c>
      <c r="D292" s="10">
        <v>1</v>
      </c>
      <c r="E292" s="8" t="s">
        <v>9</v>
      </c>
      <c r="F292" s="33"/>
      <c r="G292" s="11"/>
      <c r="H292" s="41"/>
      <c r="I292" s="42"/>
    </row>
    <row r="293" spans="1:9" ht="24.95" customHeight="1">
      <c r="A293" s="8"/>
      <c r="B293" s="9" t="s">
        <v>53</v>
      </c>
      <c r="C293" s="65" t="s">
        <v>348</v>
      </c>
      <c r="D293" s="10">
        <v>1</v>
      </c>
      <c r="E293" s="8" t="s">
        <v>9</v>
      </c>
      <c r="F293" s="33"/>
      <c r="G293" s="11"/>
      <c r="H293" s="41"/>
      <c r="I293" s="42"/>
    </row>
    <row r="294" spans="1:9" ht="24.95" customHeight="1">
      <c r="A294" s="8"/>
      <c r="B294" s="9" t="s">
        <v>53</v>
      </c>
      <c r="C294" s="65" t="s">
        <v>350</v>
      </c>
      <c r="D294" s="10">
        <v>1</v>
      </c>
      <c r="E294" s="8" t="s">
        <v>9</v>
      </c>
      <c r="F294" s="33"/>
      <c r="G294" s="11"/>
      <c r="H294" s="41"/>
      <c r="I294" s="42"/>
    </row>
    <row r="295" spans="1:9" ht="24.95" customHeight="1">
      <c r="A295" s="8"/>
      <c r="B295" s="9" t="s">
        <v>53</v>
      </c>
      <c r="C295" s="65" t="s">
        <v>351</v>
      </c>
      <c r="D295" s="10">
        <v>2</v>
      </c>
      <c r="E295" s="8" t="s">
        <v>9</v>
      </c>
      <c r="F295" s="33"/>
      <c r="G295" s="11"/>
      <c r="H295" s="41"/>
      <c r="I295" s="42"/>
    </row>
    <row r="296" spans="1:9" ht="24.95" customHeight="1">
      <c r="A296" s="8"/>
      <c r="B296" s="9" t="s">
        <v>53</v>
      </c>
      <c r="C296" s="65" t="s">
        <v>352</v>
      </c>
      <c r="D296" s="10">
        <v>1</v>
      </c>
      <c r="E296" s="8" t="s">
        <v>9</v>
      </c>
      <c r="F296" s="33"/>
      <c r="G296" s="11"/>
      <c r="H296" s="41"/>
      <c r="I296" s="42"/>
    </row>
    <row r="297" spans="1:9" ht="24.95" customHeight="1">
      <c r="A297" s="8"/>
      <c r="B297" s="9" t="s">
        <v>53</v>
      </c>
      <c r="C297" s="65" t="s">
        <v>353</v>
      </c>
      <c r="D297" s="10">
        <v>2</v>
      </c>
      <c r="E297" s="8" t="s">
        <v>9</v>
      </c>
      <c r="F297" s="33"/>
      <c r="G297" s="11"/>
      <c r="H297" s="41"/>
      <c r="I297" s="42"/>
    </row>
    <row r="298" spans="1:9" ht="24.95" customHeight="1">
      <c r="A298" s="8"/>
      <c r="B298" s="9" t="s">
        <v>54</v>
      </c>
      <c r="C298" s="65" t="s">
        <v>142</v>
      </c>
      <c r="D298" s="10">
        <v>1</v>
      </c>
      <c r="E298" s="8" t="s">
        <v>9</v>
      </c>
      <c r="F298" s="33"/>
      <c r="G298" s="11"/>
      <c r="H298" s="41"/>
      <c r="I298" s="42"/>
    </row>
    <row r="299" spans="1:9" ht="24.95" customHeight="1">
      <c r="A299" s="8"/>
      <c r="B299" s="9" t="s">
        <v>54</v>
      </c>
      <c r="C299" s="65" t="s">
        <v>138</v>
      </c>
      <c r="D299" s="10">
        <v>1</v>
      </c>
      <c r="E299" s="8" t="s">
        <v>9</v>
      </c>
      <c r="F299" s="33"/>
      <c r="G299" s="11"/>
      <c r="H299" s="41"/>
      <c r="I299" s="42"/>
    </row>
    <row r="300" spans="1:9" ht="24.95" customHeight="1">
      <c r="A300" s="8"/>
      <c r="B300" s="9" t="s">
        <v>54</v>
      </c>
      <c r="C300" s="65" t="s">
        <v>351</v>
      </c>
      <c r="D300" s="10">
        <v>1</v>
      </c>
      <c r="E300" s="8" t="s">
        <v>9</v>
      </c>
      <c r="F300" s="33"/>
      <c r="G300" s="11"/>
      <c r="H300" s="41"/>
      <c r="I300" s="42"/>
    </row>
    <row r="301" spans="1:9" ht="24.95" customHeight="1">
      <c r="A301" s="8"/>
      <c r="B301" s="9" t="s">
        <v>54</v>
      </c>
      <c r="C301" s="65" t="s">
        <v>352</v>
      </c>
      <c r="D301" s="10">
        <v>1</v>
      </c>
      <c r="E301" s="8" t="s">
        <v>9</v>
      </c>
      <c r="F301" s="33"/>
      <c r="G301" s="11"/>
      <c r="H301" s="41"/>
      <c r="I301" s="42"/>
    </row>
    <row r="302" spans="1:9" ht="24.95" customHeight="1">
      <c r="A302" s="8"/>
      <c r="B302" s="9" t="s">
        <v>355</v>
      </c>
      <c r="C302" s="65" t="s">
        <v>356</v>
      </c>
      <c r="D302" s="10">
        <v>2</v>
      </c>
      <c r="E302" s="8" t="s">
        <v>44</v>
      </c>
      <c r="F302" s="11"/>
      <c r="G302" s="11"/>
      <c r="H302" s="41"/>
      <c r="I302" s="42"/>
    </row>
    <row r="303" spans="1:9" ht="24.95" customHeight="1">
      <c r="A303" s="8"/>
      <c r="B303" s="9" t="s">
        <v>357</v>
      </c>
      <c r="C303" s="65" t="s">
        <v>358</v>
      </c>
      <c r="D303" s="10">
        <v>1</v>
      </c>
      <c r="E303" s="8" t="s">
        <v>44</v>
      </c>
      <c r="F303" s="11"/>
      <c r="G303" s="11"/>
      <c r="H303" s="41"/>
      <c r="I303" s="42"/>
    </row>
    <row r="304" spans="1:9" ht="24.95" customHeight="1">
      <c r="A304" s="8"/>
      <c r="B304" s="9" t="s">
        <v>149</v>
      </c>
      <c r="C304" s="65" t="s">
        <v>359</v>
      </c>
      <c r="D304" s="10">
        <v>2</v>
      </c>
      <c r="E304" s="8" t="s">
        <v>111</v>
      </c>
      <c r="F304" s="33"/>
      <c r="G304" s="11"/>
      <c r="H304" s="41"/>
      <c r="I304" s="42"/>
    </row>
    <row r="305" spans="1:9" ht="24.95" customHeight="1">
      <c r="A305" s="8"/>
      <c r="B305" s="9" t="s">
        <v>55</v>
      </c>
      <c r="C305" s="65"/>
      <c r="D305" s="10"/>
      <c r="E305" s="8"/>
      <c r="F305" s="11"/>
      <c r="G305" s="11"/>
      <c r="H305" s="41"/>
      <c r="I305" s="42"/>
    </row>
    <row r="306" spans="1:9" ht="24.95" customHeight="1">
      <c r="A306" s="8"/>
      <c r="B306" s="9" t="s">
        <v>137</v>
      </c>
      <c r="C306" s="65" t="s">
        <v>611</v>
      </c>
      <c r="D306" s="10">
        <v>1</v>
      </c>
      <c r="E306" s="8" t="s">
        <v>120</v>
      </c>
      <c r="F306" s="11"/>
      <c r="G306" s="11"/>
      <c r="H306" s="41"/>
      <c r="I306" s="42"/>
    </row>
    <row r="307" spans="1:9" ht="24.95" customHeight="1">
      <c r="A307" s="8"/>
      <c r="B307" s="9" t="s">
        <v>137</v>
      </c>
      <c r="C307" s="65" t="s">
        <v>350</v>
      </c>
      <c r="D307" s="10">
        <v>1</v>
      </c>
      <c r="E307" s="8" t="s">
        <v>9</v>
      </c>
      <c r="F307" s="11"/>
      <c r="G307" s="11"/>
      <c r="H307" s="41"/>
      <c r="I307" s="42"/>
    </row>
    <row r="308" spans="1:9" ht="24.95" customHeight="1">
      <c r="A308" s="8"/>
      <c r="B308" s="9" t="s">
        <v>137</v>
      </c>
      <c r="C308" s="65" t="s">
        <v>610</v>
      </c>
      <c r="D308" s="10">
        <v>1</v>
      </c>
      <c r="E308" s="8" t="s">
        <v>9</v>
      </c>
      <c r="F308" s="11"/>
      <c r="G308" s="11"/>
      <c r="H308" s="41"/>
      <c r="I308" s="42"/>
    </row>
    <row r="309" spans="1:9" ht="24.95" customHeight="1">
      <c r="A309" s="8"/>
      <c r="B309" s="9" t="s">
        <v>137</v>
      </c>
      <c r="C309" s="65" t="s">
        <v>609</v>
      </c>
      <c r="D309" s="10">
        <v>1</v>
      </c>
      <c r="E309" s="8" t="s">
        <v>9</v>
      </c>
      <c r="F309" s="11"/>
      <c r="G309" s="11"/>
      <c r="H309" s="41"/>
      <c r="I309" s="42"/>
    </row>
    <row r="310" spans="1:9" ht="24.95" customHeight="1">
      <c r="A310" s="8"/>
      <c r="B310" s="9" t="s">
        <v>137</v>
      </c>
      <c r="C310" s="65" t="s">
        <v>608</v>
      </c>
      <c r="D310" s="10">
        <v>1</v>
      </c>
      <c r="E310" s="8" t="s">
        <v>9</v>
      </c>
      <c r="F310" s="11"/>
      <c r="G310" s="11"/>
      <c r="H310" s="41"/>
      <c r="I310" s="42"/>
    </row>
    <row r="311" spans="1:9" ht="24.95" customHeight="1">
      <c r="A311" s="8"/>
      <c r="B311" s="9" t="s">
        <v>137</v>
      </c>
      <c r="C311" s="65" t="s">
        <v>607</v>
      </c>
      <c r="D311" s="10">
        <v>3</v>
      </c>
      <c r="E311" s="8" t="s">
        <v>9</v>
      </c>
      <c r="F311" s="11"/>
      <c r="G311" s="11"/>
      <c r="H311" s="41"/>
      <c r="I311" s="42"/>
    </row>
    <row r="312" spans="1:9" ht="24.95" customHeight="1">
      <c r="A312" s="8"/>
      <c r="B312" s="9" t="s">
        <v>385</v>
      </c>
      <c r="C312" s="65" t="s">
        <v>612</v>
      </c>
      <c r="D312" s="10">
        <v>1</v>
      </c>
      <c r="E312" s="8" t="s">
        <v>9</v>
      </c>
      <c r="F312" s="11"/>
      <c r="G312" s="11"/>
      <c r="H312" s="41"/>
      <c r="I312" s="42"/>
    </row>
    <row r="313" spans="1:9" ht="24.95" customHeight="1">
      <c r="A313" s="8"/>
      <c r="B313" s="9" t="s">
        <v>365</v>
      </c>
      <c r="C313" s="65" t="s">
        <v>602</v>
      </c>
      <c r="D313" s="10">
        <v>1</v>
      </c>
      <c r="E313" s="8" t="s">
        <v>9</v>
      </c>
      <c r="F313" s="11"/>
      <c r="G313" s="11"/>
      <c r="H313" s="41"/>
      <c r="I313" s="42"/>
    </row>
    <row r="314" spans="1:9" ht="24.95" customHeight="1">
      <c r="A314" s="8"/>
      <c r="B314" s="9" t="s">
        <v>365</v>
      </c>
      <c r="C314" s="65" t="s">
        <v>601</v>
      </c>
      <c r="D314" s="10">
        <v>1</v>
      </c>
      <c r="E314" s="8" t="s">
        <v>9</v>
      </c>
      <c r="F314" s="11"/>
      <c r="G314" s="11"/>
      <c r="H314" s="41"/>
      <c r="I314" s="42"/>
    </row>
    <row r="315" spans="1:9" ht="24.95" customHeight="1">
      <c r="A315" s="8"/>
      <c r="B315" s="9" t="s">
        <v>365</v>
      </c>
      <c r="C315" s="65" t="s">
        <v>603</v>
      </c>
      <c r="D315" s="10">
        <v>1</v>
      </c>
      <c r="E315" s="8" t="s">
        <v>9</v>
      </c>
      <c r="F315" s="11"/>
      <c r="G315" s="11"/>
      <c r="H315" s="41"/>
      <c r="I315" s="42"/>
    </row>
    <row r="316" spans="1:9" ht="24.95" customHeight="1">
      <c r="A316" s="8"/>
      <c r="B316" s="9" t="s">
        <v>365</v>
      </c>
      <c r="C316" s="65" t="s">
        <v>604</v>
      </c>
      <c r="D316" s="10">
        <v>1</v>
      </c>
      <c r="E316" s="8" t="s">
        <v>9</v>
      </c>
      <c r="F316" s="11"/>
      <c r="G316" s="11"/>
      <c r="H316" s="41"/>
      <c r="I316" s="42"/>
    </row>
    <row r="317" spans="1:9" ht="24.95" customHeight="1">
      <c r="A317" s="8"/>
      <c r="B317" s="9" t="s">
        <v>365</v>
      </c>
      <c r="C317" s="65" t="s">
        <v>605</v>
      </c>
      <c r="D317" s="10">
        <v>3</v>
      </c>
      <c r="E317" s="8" t="s">
        <v>9</v>
      </c>
      <c r="F317" s="11"/>
      <c r="G317" s="11"/>
      <c r="H317" s="41"/>
      <c r="I317" s="42"/>
    </row>
    <row r="318" spans="1:9" ht="24.95" customHeight="1">
      <c r="A318" s="8"/>
      <c r="B318" s="9" t="s">
        <v>364</v>
      </c>
      <c r="C318" s="65" t="s">
        <v>623</v>
      </c>
      <c r="D318" s="10">
        <v>1</v>
      </c>
      <c r="E318" s="8" t="s">
        <v>9</v>
      </c>
      <c r="F318" s="11"/>
      <c r="G318" s="11"/>
      <c r="H318" s="41"/>
      <c r="I318" s="42"/>
    </row>
    <row r="319" spans="1:9" ht="24.95" customHeight="1">
      <c r="A319" s="8"/>
      <c r="B319" s="9" t="s">
        <v>366</v>
      </c>
      <c r="C319" s="65" t="s">
        <v>606</v>
      </c>
      <c r="D319" s="10">
        <v>1</v>
      </c>
      <c r="E319" s="8" t="s">
        <v>9</v>
      </c>
      <c r="F319" s="11"/>
      <c r="G319" s="11"/>
      <c r="H319" s="41"/>
      <c r="I319" s="42"/>
    </row>
    <row r="320" spans="1:9" ht="24.95" customHeight="1">
      <c r="A320" s="8"/>
      <c r="B320" s="9" t="s">
        <v>367</v>
      </c>
      <c r="C320" s="65" t="s">
        <v>368</v>
      </c>
      <c r="D320" s="10">
        <v>1</v>
      </c>
      <c r="E320" s="8" t="s">
        <v>9</v>
      </c>
      <c r="F320" s="11"/>
      <c r="G320" s="11"/>
      <c r="H320" s="41"/>
      <c r="I320" s="42"/>
    </row>
    <row r="321" spans="1:9" ht="24.95" customHeight="1">
      <c r="A321" s="8"/>
      <c r="B321" s="62"/>
      <c r="C321" s="65"/>
      <c r="D321" s="62"/>
      <c r="E321" s="8"/>
      <c r="F321" s="11"/>
      <c r="G321" s="11"/>
      <c r="H321" s="41"/>
      <c r="I321" s="42"/>
    </row>
    <row r="322" spans="1:9" ht="24.95" customHeight="1">
      <c r="A322" s="8"/>
      <c r="B322" s="6" t="s">
        <v>387</v>
      </c>
      <c r="C322" s="72" t="s">
        <v>394</v>
      </c>
      <c r="D322" s="63">
        <v>1</v>
      </c>
      <c r="E322" s="8" t="s">
        <v>226</v>
      </c>
      <c r="F322" s="11"/>
      <c r="G322" s="11"/>
      <c r="H322" s="41"/>
      <c r="I322" s="42"/>
    </row>
    <row r="323" spans="1:9" ht="24.95" customHeight="1">
      <c r="A323" s="8"/>
      <c r="B323" s="6" t="s">
        <v>388</v>
      </c>
      <c r="C323" s="72" t="s">
        <v>252</v>
      </c>
      <c r="D323" s="63">
        <v>1</v>
      </c>
      <c r="E323" s="8" t="s">
        <v>226</v>
      </c>
      <c r="F323" s="11"/>
      <c r="G323" s="11"/>
      <c r="H323" s="41"/>
      <c r="I323" s="42"/>
    </row>
    <row r="324" spans="1:9" ht="24.95" customHeight="1">
      <c r="A324" s="8"/>
      <c r="B324" s="6" t="s">
        <v>389</v>
      </c>
      <c r="C324" s="72" t="s">
        <v>253</v>
      </c>
      <c r="D324" s="63">
        <v>1</v>
      </c>
      <c r="E324" s="8" t="s">
        <v>226</v>
      </c>
      <c r="F324" s="11"/>
      <c r="G324" s="11"/>
      <c r="H324" s="41"/>
      <c r="I324" s="42"/>
    </row>
    <row r="325" spans="1:9" ht="24.95" customHeight="1">
      <c r="A325" s="8"/>
      <c r="B325" s="6" t="s">
        <v>390</v>
      </c>
      <c r="C325" s="72" t="s">
        <v>254</v>
      </c>
      <c r="D325" s="63">
        <v>2</v>
      </c>
      <c r="E325" s="8" t="s">
        <v>226</v>
      </c>
      <c r="F325" s="11"/>
      <c r="G325" s="11"/>
      <c r="H325" s="41"/>
      <c r="I325" s="42"/>
    </row>
    <row r="326" spans="1:9" ht="24.95" customHeight="1">
      <c r="A326" s="8"/>
      <c r="B326" s="6" t="s">
        <v>391</v>
      </c>
      <c r="C326" s="72" t="s">
        <v>255</v>
      </c>
      <c r="D326" s="63">
        <v>1</v>
      </c>
      <c r="E326" s="8" t="s">
        <v>226</v>
      </c>
      <c r="F326" s="11"/>
      <c r="G326" s="11"/>
      <c r="H326" s="41"/>
      <c r="I326" s="42"/>
    </row>
    <row r="327" spans="1:9" ht="24.95" customHeight="1">
      <c r="A327" s="8"/>
      <c r="B327" s="6" t="s">
        <v>392</v>
      </c>
      <c r="C327" s="72" t="s">
        <v>251</v>
      </c>
      <c r="D327" s="63">
        <v>1</v>
      </c>
      <c r="E327" s="8" t="s">
        <v>226</v>
      </c>
      <c r="F327" s="11"/>
      <c r="G327" s="11"/>
      <c r="H327" s="41"/>
      <c r="I327" s="42"/>
    </row>
    <row r="328" spans="1:9" ht="24.95" customHeight="1">
      <c r="A328" s="8"/>
      <c r="B328" s="6" t="s">
        <v>393</v>
      </c>
      <c r="C328" s="72" t="s">
        <v>256</v>
      </c>
      <c r="D328" s="63">
        <v>1</v>
      </c>
      <c r="E328" s="8" t="s">
        <v>226</v>
      </c>
      <c r="F328" s="11"/>
      <c r="G328" s="11"/>
      <c r="H328" s="41"/>
      <c r="I328" s="42"/>
    </row>
    <row r="329" spans="1:9" ht="24.95" customHeight="1">
      <c r="A329" s="8"/>
      <c r="B329" s="6" t="s">
        <v>369</v>
      </c>
      <c r="C329" s="65" t="s">
        <v>386</v>
      </c>
      <c r="D329" s="63">
        <v>1</v>
      </c>
      <c r="E329" s="8" t="s">
        <v>9</v>
      </c>
      <c r="F329" s="11"/>
      <c r="G329" s="11"/>
      <c r="H329" s="41"/>
      <c r="I329" s="42"/>
    </row>
    <row r="330" spans="1:9" ht="24.95" customHeight="1">
      <c r="A330" s="8"/>
      <c r="B330" s="6" t="s">
        <v>375</v>
      </c>
      <c r="C330" s="65" t="s">
        <v>371</v>
      </c>
      <c r="D330" s="63">
        <v>1</v>
      </c>
      <c r="E330" s="8" t="s">
        <v>226</v>
      </c>
      <c r="F330" s="11"/>
      <c r="G330" s="11"/>
      <c r="H330" s="41"/>
      <c r="I330" s="42"/>
    </row>
    <row r="331" spans="1:9" ht="24.95" customHeight="1">
      <c r="A331" s="8"/>
      <c r="B331" s="6" t="s">
        <v>376</v>
      </c>
      <c r="C331" s="65" t="s">
        <v>372</v>
      </c>
      <c r="D331" s="63">
        <v>1</v>
      </c>
      <c r="E331" s="8" t="s">
        <v>226</v>
      </c>
      <c r="F331" s="11"/>
      <c r="G331" s="11"/>
      <c r="H331" s="41"/>
      <c r="I331" s="42"/>
    </row>
    <row r="332" spans="1:9" ht="24.95" customHeight="1">
      <c r="A332" s="8"/>
      <c r="B332" s="6" t="s">
        <v>375</v>
      </c>
      <c r="C332" s="65" t="s">
        <v>374</v>
      </c>
      <c r="D332" s="63">
        <v>2</v>
      </c>
      <c r="E332" s="8" t="s">
        <v>13</v>
      </c>
      <c r="F332" s="11"/>
      <c r="G332" s="11"/>
      <c r="H332" s="41"/>
      <c r="I332" s="42"/>
    </row>
    <row r="333" spans="1:9" ht="24.95" customHeight="1">
      <c r="A333" s="8"/>
      <c r="B333" s="6" t="s">
        <v>375</v>
      </c>
      <c r="C333" s="65" t="s">
        <v>373</v>
      </c>
      <c r="D333" s="63">
        <v>1</v>
      </c>
      <c r="E333" s="8" t="s">
        <v>13</v>
      </c>
      <c r="F333" s="11"/>
      <c r="G333" s="11"/>
      <c r="H333" s="41"/>
      <c r="I333" s="42"/>
    </row>
    <row r="334" spans="1:9" ht="24.95" customHeight="1">
      <c r="A334" s="8"/>
      <c r="B334" s="6" t="s">
        <v>370</v>
      </c>
      <c r="C334" s="65" t="s">
        <v>379</v>
      </c>
      <c r="D334" s="10">
        <v>2</v>
      </c>
      <c r="E334" s="8"/>
      <c r="F334" s="11"/>
      <c r="G334" s="11"/>
      <c r="H334" s="41"/>
      <c r="I334" s="42"/>
    </row>
    <row r="335" spans="1:9" ht="24.95" customHeight="1">
      <c r="A335" s="8"/>
      <c r="B335" s="6" t="s">
        <v>370</v>
      </c>
      <c r="C335" s="65" t="s">
        <v>380</v>
      </c>
      <c r="D335" s="10">
        <v>1</v>
      </c>
      <c r="E335" s="8"/>
      <c r="F335" s="11"/>
      <c r="G335" s="11"/>
      <c r="H335" s="41"/>
      <c r="I335" s="42"/>
    </row>
    <row r="336" spans="1:9" ht="24.95" customHeight="1">
      <c r="A336" s="8"/>
      <c r="B336" s="6" t="s">
        <v>370</v>
      </c>
      <c r="C336" s="65" t="s">
        <v>377</v>
      </c>
      <c r="D336" s="63">
        <v>5</v>
      </c>
      <c r="E336" s="8" t="s">
        <v>226</v>
      </c>
      <c r="F336" s="11"/>
      <c r="G336" s="11"/>
      <c r="H336" s="41"/>
      <c r="I336" s="42"/>
    </row>
    <row r="337" spans="1:9" ht="24.95" customHeight="1">
      <c r="A337" s="8"/>
      <c r="B337" s="6" t="s">
        <v>370</v>
      </c>
      <c r="C337" s="65" t="s">
        <v>378</v>
      </c>
      <c r="D337" s="63">
        <v>1</v>
      </c>
      <c r="E337" s="8" t="s">
        <v>226</v>
      </c>
      <c r="F337" s="11"/>
      <c r="G337" s="11"/>
      <c r="H337" s="41"/>
      <c r="I337" s="42"/>
    </row>
    <row r="338" spans="1:9" ht="24.95" customHeight="1">
      <c r="A338" s="8"/>
      <c r="B338" s="9" t="s">
        <v>233</v>
      </c>
      <c r="C338" s="65" t="s">
        <v>384</v>
      </c>
      <c r="D338" s="10">
        <v>3</v>
      </c>
      <c r="E338" s="8" t="s">
        <v>226</v>
      </c>
      <c r="F338" s="11"/>
      <c r="G338" s="11"/>
      <c r="H338" s="41"/>
      <c r="I338" s="42"/>
    </row>
    <row r="339" spans="1:9" ht="24.95" customHeight="1">
      <c r="A339" s="8"/>
      <c r="B339" s="9" t="s">
        <v>578</v>
      </c>
      <c r="C339" s="143" t="s">
        <v>580</v>
      </c>
      <c r="D339" s="10">
        <v>2</v>
      </c>
      <c r="E339" s="8" t="s">
        <v>579</v>
      </c>
      <c r="F339" s="33"/>
      <c r="G339" s="11"/>
      <c r="H339" s="12"/>
      <c r="I339" s="13"/>
    </row>
    <row r="340" spans="1:9" ht="24.95" customHeight="1">
      <c r="A340" s="8"/>
      <c r="B340" s="9" t="s">
        <v>578</v>
      </c>
      <c r="C340" s="143" t="s">
        <v>581</v>
      </c>
      <c r="D340" s="10">
        <v>2</v>
      </c>
      <c r="E340" s="8" t="s">
        <v>579</v>
      </c>
      <c r="F340" s="33"/>
      <c r="G340" s="11"/>
      <c r="H340" s="12"/>
      <c r="I340" s="13"/>
    </row>
    <row r="341" spans="1:9" ht="24.95" customHeight="1">
      <c r="A341" s="8"/>
      <c r="B341" s="9" t="s">
        <v>616</v>
      </c>
      <c r="C341" s="65"/>
      <c r="D341" s="10">
        <v>8</v>
      </c>
      <c r="E341" s="8" t="s">
        <v>617</v>
      </c>
      <c r="F341" s="11"/>
      <c r="G341" s="11"/>
      <c r="H341" s="41"/>
      <c r="I341" s="42"/>
    </row>
    <row r="342" spans="1:9" ht="24.95" customHeight="1">
      <c r="A342" s="8"/>
      <c r="B342" s="5" t="s">
        <v>561</v>
      </c>
      <c r="C342" s="143"/>
      <c r="D342" s="10"/>
      <c r="E342" s="8"/>
      <c r="F342" s="33"/>
      <c r="G342" s="11"/>
      <c r="H342" s="12"/>
      <c r="I342" s="13"/>
    </row>
    <row r="343" spans="1:9" ht="24.95" customHeight="1">
      <c r="A343" s="8"/>
      <c r="B343" s="9" t="s">
        <v>490</v>
      </c>
      <c r="C343" s="65"/>
      <c r="D343" s="54">
        <v>2</v>
      </c>
      <c r="E343" s="8" t="s">
        <v>13</v>
      </c>
      <c r="F343" s="33"/>
      <c r="G343" s="11"/>
      <c r="H343" s="12"/>
      <c r="I343" s="13"/>
    </row>
    <row r="344" spans="1:9" ht="24.95" customHeight="1">
      <c r="A344" s="8"/>
      <c r="B344" s="9" t="s">
        <v>344</v>
      </c>
      <c r="C344" s="65" t="s">
        <v>491</v>
      </c>
      <c r="D344" s="54">
        <v>1</v>
      </c>
      <c r="E344" s="8" t="s">
        <v>44</v>
      </c>
      <c r="F344" s="33"/>
      <c r="G344" s="11"/>
      <c r="H344" s="12"/>
      <c r="I344" s="13"/>
    </row>
    <row r="345" spans="1:9" ht="24.95" customHeight="1">
      <c r="A345" s="8"/>
      <c r="B345" s="9" t="s">
        <v>492</v>
      </c>
      <c r="C345" s="65" t="s">
        <v>493</v>
      </c>
      <c r="D345" s="54">
        <v>1</v>
      </c>
      <c r="E345" s="8" t="s">
        <v>44</v>
      </c>
      <c r="F345" s="33"/>
      <c r="G345" s="11"/>
      <c r="H345" s="12"/>
      <c r="I345" s="13"/>
    </row>
    <row r="346" spans="1:9" ht="24.95" customHeight="1">
      <c r="A346" s="8"/>
      <c r="B346" s="9" t="s">
        <v>42</v>
      </c>
      <c r="C346" s="65" t="s">
        <v>483</v>
      </c>
      <c r="D346" s="54">
        <v>388</v>
      </c>
      <c r="E346" s="8" t="s">
        <v>44</v>
      </c>
      <c r="F346" s="33"/>
      <c r="G346" s="11"/>
      <c r="H346" s="12"/>
      <c r="I346" s="13"/>
    </row>
    <row r="347" spans="1:9" ht="24.95" customHeight="1">
      <c r="A347" s="8"/>
      <c r="B347" s="9" t="s">
        <v>42</v>
      </c>
      <c r="C347" s="65" t="s">
        <v>484</v>
      </c>
      <c r="D347" s="54">
        <v>63</v>
      </c>
      <c r="E347" s="8" t="s">
        <v>44</v>
      </c>
      <c r="F347" s="33"/>
      <c r="G347" s="11"/>
      <c r="H347" s="12"/>
      <c r="I347" s="13"/>
    </row>
    <row r="348" spans="1:9" ht="24.95" customHeight="1">
      <c r="A348" s="8"/>
      <c r="B348" s="9" t="s">
        <v>42</v>
      </c>
      <c r="C348" s="65" t="s">
        <v>485</v>
      </c>
      <c r="D348" s="54">
        <v>53</v>
      </c>
      <c r="E348" s="8" t="s">
        <v>44</v>
      </c>
      <c r="F348" s="33"/>
      <c r="G348" s="11"/>
      <c r="H348" s="12"/>
      <c r="I348" s="13"/>
    </row>
    <row r="349" spans="1:9" ht="24.95" customHeight="1">
      <c r="A349" s="8"/>
      <c r="B349" s="9" t="s">
        <v>486</v>
      </c>
      <c r="C349" s="143" t="s">
        <v>487</v>
      </c>
      <c r="D349" s="10">
        <v>58</v>
      </c>
      <c r="E349" s="8" t="s">
        <v>44</v>
      </c>
      <c r="F349" s="33"/>
      <c r="G349" s="11"/>
      <c r="H349" s="12"/>
      <c r="I349" s="13"/>
    </row>
    <row r="350" spans="1:9" ht="24.95" customHeight="1">
      <c r="A350" s="8"/>
      <c r="B350" s="9" t="s">
        <v>47</v>
      </c>
      <c r="C350" s="143" t="s">
        <v>496</v>
      </c>
      <c r="D350" s="10">
        <v>2</v>
      </c>
      <c r="E350" s="8" t="s">
        <v>7</v>
      </c>
      <c r="F350" s="33"/>
      <c r="G350" s="11"/>
      <c r="H350" s="12"/>
      <c r="I350" s="13"/>
    </row>
    <row r="351" spans="1:9" ht="24.95" customHeight="1">
      <c r="A351" s="8"/>
      <c r="B351" s="9" t="s">
        <v>47</v>
      </c>
      <c r="C351" s="143" t="s">
        <v>497</v>
      </c>
      <c r="D351" s="10">
        <v>9</v>
      </c>
      <c r="E351" s="8" t="s">
        <v>7</v>
      </c>
      <c r="F351" s="33"/>
      <c r="G351" s="11"/>
      <c r="H351" s="12"/>
      <c r="I351" s="13"/>
    </row>
    <row r="352" spans="1:9" ht="24.95" customHeight="1">
      <c r="A352" s="8"/>
      <c r="B352" s="9" t="s">
        <v>498</v>
      </c>
      <c r="C352" s="143" t="s">
        <v>494</v>
      </c>
      <c r="D352" s="10">
        <v>1</v>
      </c>
      <c r="E352" s="8" t="s">
        <v>9</v>
      </c>
      <c r="F352" s="33"/>
      <c r="G352" s="11"/>
      <c r="H352" s="12"/>
      <c r="I352" s="13"/>
    </row>
    <row r="353" spans="1:9" ht="24.95" customHeight="1">
      <c r="A353" s="8"/>
      <c r="B353" s="9" t="s">
        <v>498</v>
      </c>
      <c r="C353" s="143" t="s">
        <v>495</v>
      </c>
      <c r="D353" s="10">
        <v>6</v>
      </c>
      <c r="E353" s="8" t="s">
        <v>9</v>
      </c>
      <c r="F353" s="33"/>
      <c r="G353" s="11"/>
      <c r="H353" s="12"/>
      <c r="I353" s="13"/>
    </row>
    <row r="354" spans="1:9" ht="24.95" customHeight="1">
      <c r="A354" s="8"/>
      <c r="B354" s="9" t="s">
        <v>641</v>
      </c>
      <c r="C354" s="143" t="s">
        <v>642</v>
      </c>
      <c r="D354" s="10">
        <v>2</v>
      </c>
      <c r="E354" s="8" t="s">
        <v>9</v>
      </c>
      <c r="F354" s="33"/>
      <c r="G354" s="11"/>
      <c r="H354" s="12"/>
      <c r="I354" s="13"/>
    </row>
    <row r="355" spans="1:9" ht="24.95" customHeight="1">
      <c r="A355" s="8"/>
      <c r="B355" s="9" t="s">
        <v>501</v>
      </c>
      <c r="C355" s="143" t="s">
        <v>499</v>
      </c>
      <c r="D355" s="10">
        <v>1</v>
      </c>
      <c r="E355" s="8" t="s">
        <v>9</v>
      </c>
      <c r="F355" s="33"/>
      <c r="G355" s="11"/>
      <c r="H355" s="12"/>
      <c r="I355" s="13"/>
    </row>
    <row r="356" spans="1:9" ht="24.95" customHeight="1">
      <c r="A356" s="8"/>
      <c r="B356" s="9" t="s">
        <v>501</v>
      </c>
      <c r="C356" s="143" t="s">
        <v>489</v>
      </c>
      <c r="D356" s="10">
        <v>1</v>
      </c>
      <c r="E356" s="8" t="s">
        <v>9</v>
      </c>
      <c r="F356" s="33"/>
      <c r="G356" s="11"/>
      <c r="H356" s="12"/>
      <c r="I356" s="13"/>
    </row>
    <row r="357" spans="1:9" ht="24.95" customHeight="1">
      <c r="A357" s="8"/>
      <c r="B357" s="9" t="s">
        <v>501</v>
      </c>
      <c r="C357" s="143" t="s">
        <v>500</v>
      </c>
      <c r="D357" s="10">
        <v>1</v>
      </c>
      <c r="E357" s="8" t="s">
        <v>9</v>
      </c>
      <c r="F357" s="33"/>
      <c r="G357" s="11"/>
      <c r="H357" s="12"/>
      <c r="I357" s="13"/>
    </row>
    <row r="358" spans="1:9" ht="24.95" customHeight="1">
      <c r="A358" s="8"/>
      <c r="B358" s="9" t="s">
        <v>502</v>
      </c>
      <c r="C358" s="143" t="s">
        <v>503</v>
      </c>
      <c r="D358" s="10">
        <v>1</v>
      </c>
      <c r="E358" s="8" t="s">
        <v>9</v>
      </c>
      <c r="F358" s="11"/>
      <c r="G358" s="11"/>
      <c r="H358" s="41"/>
      <c r="I358" s="42"/>
    </row>
    <row r="359" spans="1:9" ht="24.95" customHeight="1">
      <c r="A359" s="8"/>
      <c r="B359" s="9" t="s">
        <v>502</v>
      </c>
      <c r="C359" s="143" t="s">
        <v>504</v>
      </c>
      <c r="D359" s="10">
        <v>3</v>
      </c>
      <c r="E359" s="8" t="s">
        <v>9</v>
      </c>
      <c r="F359" s="11"/>
      <c r="G359" s="11"/>
      <c r="H359" s="41"/>
      <c r="I359" s="42"/>
    </row>
    <row r="360" spans="1:9" ht="24.95" customHeight="1">
      <c r="A360" s="8"/>
      <c r="B360" s="9" t="s">
        <v>502</v>
      </c>
      <c r="C360" s="143" t="s">
        <v>505</v>
      </c>
      <c r="D360" s="10">
        <v>2</v>
      </c>
      <c r="E360" s="8" t="s">
        <v>9</v>
      </c>
      <c r="F360" s="11"/>
      <c r="G360" s="11"/>
      <c r="H360" s="41"/>
      <c r="I360" s="42"/>
    </row>
    <row r="361" spans="1:9" ht="24.95" customHeight="1">
      <c r="A361" s="8"/>
      <c r="B361" s="9" t="s">
        <v>502</v>
      </c>
      <c r="C361" s="143" t="s">
        <v>506</v>
      </c>
      <c r="D361" s="10">
        <v>2</v>
      </c>
      <c r="E361" s="8" t="s">
        <v>9</v>
      </c>
      <c r="F361" s="11"/>
      <c r="G361" s="11"/>
      <c r="H361" s="41"/>
      <c r="I361" s="42"/>
    </row>
    <row r="362" spans="1:9" ht="24.95" customHeight="1">
      <c r="A362" s="8"/>
      <c r="B362" s="9" t="s">
        <v>502</v>
      </c>
      <c r="C362" s="143" t="s">
        <v>507</v>
      </c>
      <c r="D362" s="10">
        <v>2</v>
      </c>
      <c r="E362" s="8" t="s">
        <v>9</v>
      </c>
      <c r="F362" s="11"/>
      <c r="G362" s="11"/>
      <c r="H362" s="41"/>
      <c r="I362" s="42"/>
    </row>
    <row r="363" spans="1:9" ht="24.95" customHeight="1">
      <c r="A363" s="8"/>
      <c r="B363" s="9" t="s">
        <v>508</v>
      </c>
      <c r="C363" s="65"/>
      <c r="D363" s="10">
        <v>3</v>
      </c>
      <c r="E363" s="8" t="s">
        <v>9</v>
      </c>
      <c r="F363" s="11"/>
      <c r="G363" s="11"/>
      <c r="H363" s="41"/>
      <c r="I363" s="42"/>
    </row>
    <row r="364" spans="1:9" ht="24.95" customHeight="1">
      <c r="A364" s="8"/>
      <c r="B364" s="9" t="s">
        <v>357</v>
      </c>
      <c r="C364" s="65"/>
      <c r="D364" s="10">
        <v>1</v>
      </c>
      <c r="E364" s="8" t="s">
        <v>44</v>
      </c>
      <c r="F364" s="11"/>
      <c r="G364" s="11"/>
      <c r="H364" s="41"/>
      <c r="I364" s="42"/>
    </row>
    <row r="365" spans="1:9" ht="24.95" customHeight="1">
      <c r="A365" s="8"/>
      <c r="B365" s="9" t="s">
        <v>509</v>
      </c>
      <c r="C365" s="143" t="s">
        <v>510</v>
      </c>
      <c r="D365" s="10">
        <v>1</v>
      </c>
      <c r="E365" s="8" t="s">
        <v>9</v>
      </c>
      <c r="F365" s="11"/>
      <c r="G365" s="11"/>
      <c r="H365" s="41"/>
      <c r="I365" s="42"/>
    </row>
    <row r="366" spans="1:9" ht="24.95" customHeight="1">
      <c r="A366" s="8"/>
      <c r="B366" s="9" t="s">
        <v>509</v>
      </c>
      <c r="C366" s="143" t="s">
        <v>511</v>
      </c>
      <c r="D366" s="10">
        <v>1</v>
      </c>
      <c r="E366" s="8" t="s">
        <v>9</v>
      </c>
      <c r="F366" s="11"/>
      <c r="G366" s="11"/>
      <c r="H366" s="41"/>
      <c r="I366" s="42"/>
    </row>
    <row r="367" spans="1:9" ht="24.95" customHeight="1">
      <c r="A367" s="8"/>
      <c r="B367" s="9" t="s">
        <v>509</v>
      </c>
      <c r="C367" s="143" t="s">
        <v>512</v>
      </c>
      <c r="D367" s="10">
        <v>1</v>
      </c>
      <c r="E367" s="8" t="s">
        <v>9</v>
      </c>
      <c r="F367" s="11"/>
      <c r="G367" s="11"/>
      <c r="H367" s="41"/>
      <c r="I367" s="42"/>
    </row>
    <row r="368" spans="1:9" ht="24.95" customHeight="1">
      <c r="A368" s="8"/>
      <c r="B368" s="9" t="s">
        <v>509</v>
      </c>
      <c r="C368" s="143" t="s">
        <v>513</v>
      </c>
      <c r="D368" s="10">
        <v>1</v>
      </c>
      <c r="E368" s="8" t="s">
        <v>9</v>
      </c>
      <c r="F368" s="11"/>
      <c r="G368" s="11"/>
      <c r="H368" s="41"/>
      <c r="I368" s="42"/>
    </row>
    <row r="369" spans="1:9" ht="24.95" customHeight="1">
      <c r="A369" s="8"/>
      <c r="B369" s="9" t="s">
        <v>509</v>
      </c>
      <c r="C369" s="143" t="s">
        <v>514</v>
      </c>
      <c r="D369" s="10">
        <v>1</v>
      </c>
      <c r="E369" s="8" t="s">
        <v>9</v>
      </c>
      <c r="F369" s="11"/>
      <c r="G369" s="11"/>
      <c r="H369" s="41"/>
      <c r="I369" s="42"/>
    </row>
    <row r="370" spans="1:9" ht="24.95" customHeight="1">
      <c r="A370" s="8"/>
      <c r="B370" s="9" t="s">
        <v>509</v>
      </c>
      <c r="C370" s="143" t="s">
        <v>515</v>
      </c>
      <c r="D370" s="10">
        <v>1</v>
      </c>
      <c r="E370" s="8" t="s">
        <v>9</v>
      </c>
      <c r="F370" s="11"/>
      <c r="G370" s="11"/>
      <c r="H370" s="41"/>
      <c r="I370" s="42"/>
    </row>
    <row r="371" spans="1:9" ht="24.95" customHeight="1">
      <c r="A371" s="8"/>
      <c r="B371" s="9" t="s">
        <v>516</v>
      </c>
      <c r="C371" s="143" t="s">
        <v>517</v>
      </c>
      <c r="D371" s="10">
        <v>2</v>
      </c>
      <c r="E371" s="8" t="s">
        <v>9</v>
      </c>
      <c r="F371" s="11"/>
      <c r="G371" s="11"/>
      <c r="H371" s="41"/>
      <c r="I371" s="42"/>
    </row>
    <row r="372" spans="1:9" ht="24.95" customHeight="1">
      <c r="A372" s="8"/>
      <c r="B372" s="9" t="s">
        <v>518</v>
      </c>
      <c r="C372" s="143" t="s">
        <v>349</v>
      </c>
      <c r="D372" s="10">
        <v>10</v>
      </c>
      <c r="E372" s="8" t="s">
        <v>9</v>
      </c>
      <c r="F372" s="11"/>
      <c r="G372" s="11"/>
      <c r="H372" s="41"/>
      <c r="I372" s="42"/>
    </row>
    <row r="373" spans="1:9" ht="24.95" customHeight="1">
      <c r="A373" s="8"/>
      <c r="B373" s="9" t="s">
        <v>137</v>
      </c>
      <c r="C373" s="143" t="s">
        <v>519</v>
      </c>
      <c r="D373" s="10">
        <v>1</v>
      </c>
      <c r="E373" s="8" t="s">
        <v>9</v>
      </c>
      <c r="F373" s="11"/>
      <c r="G373" s="11"/>
      <c r="H373" s="41"/>
      <c r="I373" s="42"/>
    </row>
    <row r="374" spans="1:9" ht="24.95" customHeight="1">
      <c r="A374" s="8"/>
      <c r="B374" s="9" t="s">
        <v>137</v>
      </c>
      <c r="C374" s="143" t="s">
        <v>520</v>
      </c>
      <c r="D374" s="10">
        <v>3</v>
      </c>
      <c r="E374" s="8" t="s">
        <v>9</v>
      </c>
      <c r="F374" s="11"/>
      <c r="G374" s="11"/>
      <c r="H374" s="41"/>
      <c r="I374" s="42"/>
    </row>
    <row r="375" spans="1:9" ht="24.95" customHeight="1">
      <c r="A375" s="8"/>
      <c r="B375" s="9" t="s">
        <v>521</v>
      </c>
      <c r="C375" s="65" t="s">
        <v>484</v>
      </c>
      <c r="D375" s="54">
        <v>27</v>
      </c>
      <c r="E375" s="8" t="s">
        <v>44</v>
      </c>
      <c r="F375" s="33"/>
      <c r="G375" s="11"/>
      <c r="H375" s="12"/>
      <c r="I375" s="13"/>
    </row>
    <row r="376" spans="1:9" ht="24.95" customHeight="1">
      <c r="A376" s="8"/>
      <c r="B376" s="9" t="s">
        <v>521</v>
      </c>
      <c r="C376" s="65" t="s">
        <v>485</v>
      </c>
      <c r="D376" s="54">
        <v>12</v>
      </c>
      <c r="E376" s="8" t="s">
        <v>44</v>
      </c>
      <c r="F376" s="33"/>
      <c r="G376" s="11"/>
      <c r="H376" s="12"/>
      <c r="I376" s="13"/>
    </row>
    <row r="377" spans="1:9" ht="24.95" customHeight="1">
      <c r="A377" s="8"/>
      <c r="B377" s="9" t="s">
        <v>522</v>
      </c>
      <c r="C377" s="143" t="s">
        <v>487</v>
      </c>
      <c r="D377" s="10">
        <v>39</v>
      </c>
      <c r="E377" s="8" t="s">
        <v>44</v>
      </c>
      <c r="F377" s="33"/>
      <c r="G377" s="11"/>
      <c r="H377" s="12"/>
      <c r="I377" s="13"/>
    </row>
    <row r="378" spans="1:9" ht="24.95" customHeight="1">
      <c r="A378" s="8"/>
      <c r="B378" s="9" t="s">
        <v>564</v>
      </c>
      <c r="C378" s="65" t="s">
        <v>596</v>
      </c>
      <c r="D378" s="10">
        <v>2</v>
      </c>
      <c r="E378" s="8" t="s">
        <v>13</v>
      </c>
      <c r="F378" s="11"/>
      <c r="G378" s="11"/>
      <c r="H378" s="41"/>
      <c r="I378" s="42"/>
    </row>
    <row r="379" spans="1:9" ht="24.95" customHeight="1">
      <c r="A379" s="8"/>
      <c r="B379" s="9"/>
      <c r="C379" s="65"/>
      <c r="D379" s="10"/>
      <c r="E379" s="8"/>
      <c r="F379" s="11"/>
      <c r="G379" s="11"/>
      <c r="H379" s="41"/>
      <c r="I379" s="42"/>
    </row>
    <row r="380" spans="1:9" ht="24.95" customHeight="1">
      <c r="A380" s="8"/>
      <c r="B380" s="8" t="s">
        <v>6</v>
      </c>
      <c r="C380" s="65"/>
      <c r="D380" s="10"/>
      <c r="E380" s="8"/>
      <c r="F380" s="11"/>
      <c r="G380" s="11"/>
      <c r="H380" s="41"/>
      <c r="I380" s="42"/>
    </row>
    <row r="381" spans="1:9" ht="24.95" customHeight="1">
      <c r="A381" s="8"/>
      <c r="B381" s="9"/>
      <c r="C381" s="65"/>
      <c r="D381" s="10"/>
      <c r="E381" s="8"/>
      <c r="F381" s="11"/>
      <c r="G381" s="11"/>
      <c r="H381" s="41"/>
      <c r="I381" s="42"/>
    </row>
    <row r="382" spans="1:9" s="7" customFormat="1" ht="24.95" customHeight="1">
      <c r="A382" s="8">
        <f>A8</f>
        <v>5</v>
      </c>
      <c r="B382" s="9" t="str">
        <f>B8</f>
        <v>空調・換気制御配線工事</v>
      </c>
      <c r="C382" s="65"/>
      <c r="D382" s="54"/>
      <c r="E382" s="8"/>
      <c r="F382" s="11"/>
      <c r="G382" s="11"/>
      <c r="H382" s="41"/>
      <c r="I382" s="42"/>
    </row>
    <row r="383" spans="1:9" s="23" customFormat="1" ht="24.95" customHeight="1">
      <c r="A383" s="8"/>
      <c r="B383" s="9" t="s">
        <v>175</v>
      </c>
      <c r="C383" s="65"/>
      <c r="D383" s="10"/>
      <c r="E383" s="8"/>
      <c r="F383" s="33"/>
      <c r="G383" s="11"/>
      <c r="H383" s="12"/>
      <c r="I383" s="13"/>
    </row>
    <row r="384" spans="1:9" s="23" customFormat="1" ht="24.95" customHeight="1">
      <c r="A384" s="35"/>
      <c r="B384" s="9" t="s">
        <v>177</v>
      </c>
      <c r="C384" s="65" t="s">
        <v>176</v>
      </c>
      <c r="D384" s="66">
        <f>140+22</f>
        <v>162</v>
      </c>
      <c r="E384" s="8" t="s">
        <v>7</v>
      </c>
      <c r="F384" s="33"/>
      <c r="G384" s="11"/>
      <c r="H384" s="12"/>
      <c r="I384" s="13"/>
    </row>
    <row r="385" spans="1:9" ht="24.95" customHeight="1">
      <c r="A385" s="8"/>
      <c r="B385" s="9" t="s">
        <v>395</v>
      </c>
      <c r="C385" s="65" t="s">
        <v>176</v>
      </c>
      <c r="D385" s="10">
        <f>349+106</f>
        <v>455</v>
      </c>
      <c r="E385" s="8" t="s">
        <v>7</v>
      </c>
      <c r="F385" s="33"/>
      <c r="G385" s="11"/>
      <c r="H385" s="12"/>
      <c r="I385" s="13"/>
    </row>
    <row r="386" spans="1:9" s="23" customFormat="1" ht="24.95" customHeight="1">
      <c r="A386" s="35"/>
      <c r="B386" s="9" t="s">
        <v>178</v>
      </c>
      <c r="C386" s="65" t="s">
        <v>176</v>
      </c>
      <c r="D386" s="66">
        <f>241</f>
        <v>241</v>
      </c>
      <c r="E386" s="8" t="s">
        <v>7</v>
      </c>
      <c r="F386" s="33"/>
      <c r="G386" s="11"/>
      <c r="H386" s="12"/>
      <c r="I386" s="13"/>
    </row>
    <row r="387" spans="1:9" ht="24.95" customHeight="1">
      <c r="A387" s="8"/>
      <c r="B387" s="9" t="s">
        <v>396</v>
      </c>
      <c r="C387" s="65" t="s">
        <v>176</v>
      </c>
      <c r="D387" s="10">
        <f>366+68</f>
        <v>434</v>
      </c>
      <c r="E387" s="8" t="s">
        <v>7</v>
      </c>
      <c r="F387" s="33"/>
      <c r="G387" s="11"/>
      <c r="H387" s="12"/>
      <c r="I387" s="13"/>
    </row>
    <row r="388" spans="1:9" ht="24.95" customHeight="1">
      <c r="A388" s="8"/>
      <c r="B388" s="9"/>
      <c r="C388" s="65"/>
      <c r="D388" s="10"/>
      <c r="E388" s="8"/>
      <c r="F388" s="33"/>
      <c r="G388" s="11"/>
      <c r="H388" s="12"/>
      <c r="I388" s="13"/>
    </row>
    <row r="389" spans="1:9" ht="24.95" customHeight="1">
      <c r="A389" s="8"/>
      <c r="B389" s="9" t="s">
        <v>179</v>
      </c>
      <c r="C389" s="65" t="s">
        <v>180</v>
      </c>
      <c r="D389" s="10">
        <f>4</f>
        <v>4</v>
      </c>
      <c r="E389" s="8" t="s">
        <v>7</v>
      </c>
      <c r="F389" s="33"/>
      <c r="G389" s="11"/>
      <c r="H389" s="12"/>
      <c r="I389" s="13"/>
    </row>
    <row r="390" spans="1:9" ht="24.95" customHeight="1">
      <c r="A390" s="8"/>
      <c r="B390" s="9" t="s">
        <v>179</v>
      </c>
      <c r="C390" s="65" t="s">
        <v>181</v>
      </c>
      <c r="D390" s="10">
        <f>93+8</f>
        <v>101</v>
      </c>
      <c r="E390" s="8" t="s">
        <v>7</v>
      </c>
      <c r="F390" s="33"/>
      <c r="G390" s="11"/>
      <c r="H390" s="12"/>
      <c r="I390" s="13"/>
    </row>
    <row r="391" spans="1:9" ht="24.95" customHeight="1">
      <c r="A391" s="8"/>
      <c r="B391" s="9"/>
      <c r="C391" s="65"/>
      <c r="D391" s="10"/>
      <c r="E391" s="8"/>
      <c r="F391" s="33"/>
      <c r="G391" s="11"/>
      <c r="H391" s="12"/>
      <c r="I391" s="13"/>
    </row>
    <row r="392" spans="1:9" ht="24.95" customHeight="1">
      <c r="A392" s="8"/>
      <c r="B392" s="9" t="s">
        <v>397</v>
      </c>
      <c r="C392" s="65" t="s">
        <v>398</v>
      </c>
      <c r="D392" s="10">
        <f>36+14</f>
        <v>50</v>
      </c>
      <c r="E392" s="8" t="s">
        <v>7</v>
      </c>
      <c r="F392" s="33"/>
      <c r="G392" s="11"/>
      <c r="H392" s="12"/>
      <c r="I392" s="13"/>
    </row>
    <row r="393" spans="1:9" ht="24.95" customHeight="1">
      <c r="A393" s="8"/>
      <c r="B393" s="9" t="s">
        <v>397</v>
      </c>
      <c r="C393" s="65" t="s">
        <v>399</v>
      </c>
      <c r="D393" s="10">
        <f>24+9</f>
        <v>33</v>
      </c>
      <c r="E393" s="8" t="s">
        <v>9</v>
      </c>
      <c r="F393" s="33"/>
      <c r="G393" s="11"/>
      <c r="H393" s="12"/>
      <c r="I393" s="13"/>
    </row>
    <row r="394" spans="1:9" ht="24.95" customHeight="1">
      <c r="A394" s="8"/>
      <c r="B394" s="9" t="s">
        <v>397</v>
      </c>
      <c r="C394" s="65" t="s">
        <v>400</v>
      </c>
      <c r="D394" s="10">
        <f>24+9</f>
        <v>33</v>
      </c>
      <c r="E394" s="8" t="s">
        <v>9</v>
      </c>
      <c r="F394" s="33"/>
      <c r="G394" s="11"/>
      <c r="H394" s="12"/>
      <c r="I394" s="13"/>
    </row>
    <row r="395" spans="1:9" s="23" customFormat="1" ht="24.95" customHeight="1">
      <c r="A395" s="35"/>
      <c r="B395" s="9"/>
      <c r="C395" s="65"/>
      <c r="D395" s="66"/>
      <c r="E395" s="8"/>
      <c r="F395" s="33"/>
      <c r="G395" s="11"/>
      <c r="H395" s="12"/>
      <c r="I395" s="13"/>
    </row>
    <row r="396" spans="1:9" ht="24.95" customHeight="1">
      <c r="A396" s="8"/>
      <c r="B396" s="9" t="s">
        <v>401</v>
      </c>
      <c r="C396" s="65" t="s">
        <v>184</v>
      </c>
      <c r="D396" s="10">
        <f>1+1</f>
        <v>2</v>
      </c>
      <c r="E396" s="8" t="s">
        <v>10</v>
      </c>
      <c r="F396" s="33"/>
      <c r="G396" s="11"/>
      <c r="H396" s="12"/>
      <c r="I396" s="13"/>
    </row>
    <row r="397" spans="1:9" ht="24.95" customHeight="1">
      <c r="A397" s="8"/>
      <c r="B397" s="9" t="s">
        <v>401</v>
      </c>
      <c r="C397" s="65" t="s">
        <v>185</v>
      </c>
      <c r="D397" s="10">
        <f>5</f>
        <v>5</v>
      </c>
      <c r="E397" s="8" t="s">
        <v>10</v>
      </c>
      <c r="F397" s="33"/>
      <c r="G397" s="11"/>
      <c r="H397" s="12"/>
      <c r="I397" s="13"/>
    </row>
    <row r="398" spans="1:9" ht="24.95" customHeight="1">
      <c r="A398" s="8"/>
      <c r="B398" s="9"/>
      <c r="C398" s="65"/>
      <c r="D398" s="10"/>
      <c r="E398" s="8"/>
      <c r="F398" s="33"/>
      <c r="G398" s="11"/>
      <c r="H398" s="12"/>
      <c r="I398" s="13"/>
    </row>
    <row r="399" spans="1:9" ht="24.95" customHeight="1">
      <c r="A399" s="8"/>
      <c r="B399" s="9" t="s">
        <v>186</v>
      </c>
      <c r="C399" s="65" t="s">
        <v>402</v>
      </c>
      <c r="D399" s="10">
        <f>3+1</f>
        <v>4</v>
      </c>
      <c r="E399" s="8" t="s">
        <v>9</v>
      </c>
      <c r="F399" s="33"/>
      <c r="G399" s="11"/>
      <c r="H399" s="12"/>
      <c r="I399" s="13"/>
    </row>
    <row r="400" spans="1:9" ht="24.95" customHeight="1">
      <c r="A400" s="8"/>
      <c r="B400" s="9" t="s">
        <v>186</v>
      </c>
      <c r="C400" s="65" t="s">
        <v>403</v>
      </c>
      <c r="D400" s="10">
        <f>1</f>
        <v>1</v>
      </c>
      <c r="E400" s="8" t="s">
        <v>9</v>
      </c>
      <c r="F400" s="33"/>
      <c r="G400" s="11"/>
      <c r="H400" s="12"/>
      <c r="I400" s="13"/>
    </row>
    <row r="401" spans="1:9" ht="24.95" customHeight="1">
      <c r="A401" s="8"/>
      <c r="B401" s="9" t="s">
        <v>186</v>
      </c>
      <c r="C401" s="65" t="s">
        <v>404</v>
      </c>
      <c r="D401" s="10">
        <f>1</f>
        <v>1</v>
      </c>
      <c r="E401" s="8" t="s">
        <v>9</v>
      </c>
      <c r="F401" s="33"/>
      <c r="G401" s="11"/>
      <c r="H401" s="12"/>
      <c r="I401" s="13"/>
    </row>
    <row r="402" spans="1:9" s="23" customFormat="1" ht="24.95" customHeight="1">
      <c r="A402" s="35"/>
      <c r="B402" s="9"/>
      <c r="C402" s="65"/>
      <c r="D402" s="66"/>
      <c r="E402" s="8"/>
      <c r="F402" s="33"/>
      <c r="G402" s="11"/>
      <c r="H402" s="12"/>
      <c r="I402" s="13"/>
    </row>
    <row r="403" spans="1:9" ht="24.95" customHeight="1">
      <c r="A403" s="35"/>
      <c r="B403" s="9" t="s">
        <v>182</v>
      </c>
      <c r="C403" s="65" t="s">
        <v>183</v>
      </c>
      <c r="D403" s="66">
        <f>13+1</f>
        <v>14</v>
      </c>
      <c r="E403" s="8" t="s">
        <v>111</v>
      </c>
      <c r="F403" s="33"/>
      <c r="G403" s="11"/>
      <c r="H403" s="12"/>
      <c r="I403" s="13"/>
    </row>
    <row r="404" spans="1:9" ht="24.95" customHeight="1">
      <c r="A404" s="35"/>
      <c r="B404" s="9"/>
      <c r="C404" s="65"/>
      <c r="D404" s="66"/>
      <c r="E404" s="8"/>
      <c r="F404" s="33"/>
      <c r="G404" s="11"/>
      <c r="H404" s="12"/>
      <c r="I404" s="13"/>
    </row>
    <row r="405" spans="1:9" ht="24.95" customHeight="1">
      <c r="A405" s="35"/>
      <c r="B405" s="65" t="s">
        <v>473</v>
      </c>
      <c r="C405" s="65"/>
      <c r="D405" s="66">
        <v>33</v>
      </c>
      <c r="E405" s="8" t="s">
        <v>575</v>
      </c>
      <c r="F405" s="33"/>
      <c r="G405" s="11"/>
      <c r="H405" s="12"/>
      <c r="I405" s="13"/>
    </row>
    <row r="406" spans="1:9" ht="24.95" customHeight="1">
      <c r="A406" s="35"/>
      <c r="B406" s="9"/>
      <c r="C406" s="65"/>
      <c r="D406" s="66"/>
      <c r="E406" s="8"/>
      <c r="F406" s="33"/>
      <c r="G406" s="11"/>
      <c r="H406" s="12"/>
      <c r="I406" s="13"/>
    </row>
    <row r="407" spans="1:9" s="7" customFormat="1" ht="24.95" customHeight="1">
      <c r="A407" s="8"/>
      <c r="B407" s="9"/>
      <c r="C407" s="65"/>
      <c r="D407" s="54"/>
      <c r="E407" s="8"/>
      <c r="F407" s="11"/>
      <c r="G407" s="11"/>
      <c r="H407" s="41"/>
      <c r="I407" s="42"/>
    </row>
    <row r="408" spans="1:9" ht="24.95" customHeight="1">
      <c r="A408" s="35"/>
      <c r="B408" s="9"/>
      <c r="C408" s="65"/>
      <c r="D408" s="66"/>
      <c r="E408" s="8"/>
      <c r="F408" s="33"/>
      <c r="G408" s="11"/>
      <c r="H408" s="12"/>
      <c r="I408" s="13"/>
    </row>
    <row r="409" spans="1:9" ht="24.95" customHeight="1">
      <c r="A409" s="35"/>
      <c r="B409" s="9"/>
      <c r="C409" s="65"/>
      <c r="D409" s="66"/>
      <c r="E409" s="8"/>
      <c r="F409" s="33"/>
      <c r="G409" s="11"/>
      <c r="H409" s="12"/>
      <c r="I409" s="13"/>
    </row>
    <row r="410" spans="1:9" ht="24.95" customHeight="1">
      <c r="A410" s="35"/>
      <c r="B410" s="9"/>
      <c r="C410" s="65"/>
      <c r="D410" s="66"/>
      <c r="E410" s="8"/>
      <c r="F410" s="33"/>
      <c r="G410" s="11"/>
      <c r="H410" s="12"/>
      <c r="I410" s="13"/>
    </row>
    <row r="411" spans="1:9" ht="24.95" customHeight="1">
      <c r="A411" s="35"/>
      <c r="B411" s="9"/>
      <c r="C411" s="65"/>
      <c r="D411" s="66"/>
      <c r="E411" s="8"/>
      <c r="F411" s="33"/>
      <c r="G411" s="11"/>
      <c r="H411" s="12"/>
      <c r="I411" s="13"/>
    </row>
    <row r="412" spans="1:9" ht="24.95" customHeight="1">
      <c r="A412" s="35"/>
      <c r="B412" s="9"/>
      <c r="C412" s="65"/>
      <c r="D412" s="66"/>
      <c r="E412" s="8"/>
      <c r="F412" s="33"/>
      <c r="G412" s="11"/>
      <c r="H412" s="12"/>
      <c r="I412" s="13"/>
    </row>
    <row r="413" spans="1:9" ht="24.95" customHeight="1">
      <c r="A413" s="35"/>
      <c r="B413" s="9"/>
      <c r="C413" s="65"/>
      <c r="D413" s="66"/>
      <c r="E413" s="8"/>
      <c r="F413" s="33"/>
      <c r="G413" s="11"/>
      <c r="H413" s="12"/>
      <c r="I413" s="13"/>
    </row>
    <row r="414" spans="1:9" s="23" customFormat="1" ht="24.95" customHeight="1">
      <c r="A414" s="35"/>
      <c r="B414" s="9"/>
      <c r="C414" s="65"/>
      <c r="D414" s="66"/>
      <c r="E414" s="8"/>
      <c r="F414" s="33"/>
      <c r="G414" s="11"/>
      <c r="H414" s="12"/>
      <c r="I414" s="13"/>
    </row>
    <row r="415" spans="1:9" ht="24.95" customHeight="1">
      <c r="A415" s="8"/>
      <c r="B415" s="9"/>
      <c r="C415" s="65"/>
      <c r="D415" s="10"/>
      <c r="E415" s="8"/>
      <c r="F415" s="33"/>
      <c r="G415" s="11"/>
      <c r="H415" s="12"/>
      <c r="I415" s="13"/>
    </row>
    <row r="416" spans="1:9" ht="24.95" customHeight="1">
      <c r="A416" s="8"/>
      <c r="B416" s="9"/>
      <c r="C416" s="65"/>
      <c r="D416" s="10"/>
      <c r="E416" s="8"/>
      <c r="F416" s="33"/>
      <c r="G416" s="11"/>
      <c r="H416" s="12"/>
      <c r="I416" s="13"/>
    </row>
    <row r="417" spans="1:9" ht="24.95" customHeight="1">
      <c r="A417" s="8"/>
      <c r="B417" s="18"/>
      <c r="C417" s="65"/>
      <c r="D417" s="19"/>
      <c r="E417" s="17"/>
      <c r="F417" s="20"/>
      <c r="G417" s="33"/>
      <c r="H417" s="29"/>
      <c r="I417" s="30"/>
    </row>
    <row r="418" spans="1:9" ht="24.95" customHeight="1">
      <c r="A418" s="8"/>
      <c r="B418" s="18"/>
      <c r="C418" s="65"/>
      <c r="D418" s="19"/>
      <c r="E418" s="17"/>
      <c r="F418" s="20"/>
      <c r="G418" s="33"/>
      <c r="H418" s="29"/>
      <c r="I418" s="30"/>
    </row>
    <row r="419" spans="1:9" ht="24.95" customHeight="1">
      <c r="A419" s="8"/>
      <c r="B419" s="18"/>
      <c r="C419" s="65"/>
      <c r="D419" s="19"/>
      <c r="E419" s="17"/>
      <c r="F419" s="20"/>
      <c r="G419" s="33"/>
      <c r="H419" s="29"/>
      <c r="I419" s="30"/>
    </row>
    <row r="420" spans="1:9" ht="24.95" customHeight="1">
      <c r="A420" s="8"/>
      <c r="B420" s="8" t="s">
        <v>6</v>
      </c>
      <c r="C420" s="65"/>
      <c r="D420" s="10"/>
      <c r="E420" s="8"/>
      <c r="F420" s="33"/>
      <c r="G420" s="33"/>
      <c r="H420" s="12"/>
      <c r="I420" s="13"/>
    </row>
    <row r="421" spans="1:9" ht="24.95" customHeight="1">
      <c r="A421" s="8"/>
      <c r="B421" s="8"/>
      <c r="C421" s="65"/>
      <c r="D421" s="10"/>
      <c r="E421" s="8"/>
      <c r="F421" s="33"/>
      <c r="G421" s="33"/>
      <c r="H421" s="12"/>
      <c r="I421" s="13"/>
    </row>
    <row r="422" spans="1:9" s="23" customFormat="1" ht="24.95" customHeight="1">
      <c r="A422" s="17">
        <f>A9</f>
        <v>6</v>
      </c>
      <c r="B422" s="18" t="str">
        <f>B9</f>
        <v>衛生器具設備</v>
      </c>
      <c r="C422" s="67"/>
      <c r="D422" s="19"/>
      <c r="E422" s="17"/>
      <c r="F422" s="20"/>
      <c r="G422" s="20"/>
      <c r="H422" s="21"/>
      <c r="I422" s="22"/>
    </row>
    <row r="423" spans="1:9" s="23" customFormat="1" ht="24.95" customHeight="1">
      <c r="A423" s="24"/>
      <c r="B423" s="25" t="s">
        <v>57</v>
      </c>
      <c r="C423" s="144" t="s">
        <v>198</v>
      </c>
      <c r="D423" s="61">
        <v>1</v>
      </c>
      <c r="E423" s="26" t="s">
        <v>58</v>
      </c>
      <c r="F423" s="27"/>
      <c r="G423" s="27"/>
      <c r="H423" s="21"/>
      <c r="I423" s="22"/>
    </row>
    <row r="424" spans="1:9" s="23" customFormat="1" ht="24.95" customHeight="1">
      <c r="A424" s="24"/>
      <c r="B424" s="25" t="s">
        <v>63</v>
      </c>
      <c r="C424" s="144" t="s">
        <v>64</v>
      </c>
      <c r="D424" s="61">
        <v>1</v>
      </c>
      <c r="E424" s="26" t="s">
        <v>58</v>
      </c>
      <c r="F424" s="27"/>
      <c r="G424" s="27"/>
      <c r="H424" s="21"/>
      <c r="I424" s="22"/>
    </row>
    <row r="425" spans="1:9" s="23" customFormat="1" ht="24.95" customHeight="1">
      <c r="A425" s="24"/>
      <c r="B425" s="25" t="s">
        <v>405</v>
      </c>
      <c r="C425" s="47" t="s">
        <v>199</v>
      </c>
      <c r="D425" s="61">
        <v>1</v>
      </c>
      <c r="E425" s="26" t="s">
        <v>58</v>
      </c>
      <c r="F425" s="27"/>
      <c r="G425" s="27"/>
      <c r="H425" s="21"/>
      <c r="I425" s="22"/>
    </row>
    <row r="426" spans="1:9" s="23" customFormat="1" ht="24.95" customHeight="1">
      <c r="A426" s="24"/>
      <c r="B426" s="25" t="s">
        <v>210</v>
      </c>
      <c r="C426" s="47" t="s">
        <v>211</v>
      </c>
      <c r="D426" s="61">
        <v>3</v>
      </c>
      <c r="E426" s="26" t="s">
        <v>58</v>
      </c>
      <c r="F426" s="27"/>
      <c r="G426" s="27"/>
      <c r="H426" s="21"/>
      <c r="I426" s="22"/>
    </row>
    <row r="427" spans="1:9" s="23" customFormat="1" ht="24.95" customHeight="1">
      <c r="A427" s="24"/>
      <c r="B427" s="25" t="s">
        <v>200</v>
      </c>
      <c r="C427" s="47" t="s">
        <v>201</v>
      </c>
      <c r="D427" s="61">
        <v>6</v>
      </c>
      <c r="E427" s="26" t="s">
        <v>58</v>
      </c>
      <c r="F427" s="27"/>
      <c r="G427" s="27"/>
      <c r="H427" s="21"/>
      <c r="I427" s="22"/>
    </row>
    <row r="428" spans="1:9" s="23" customFormat="1" ht="24.95" customHeight="1">
      <c r="A428" s="24"/>
      <c r="B428" s="25" t="s">
        <v>200</v>
      </c>
      <c r="C428" s="47" t="s">
        <v>202</v>
      </c>
      <c r="D428" s="61">
        <v>2</v>
      </c>
      <c r="E428" s="26" t="s">
        <v>58</v>
      </c>
      <c r="F428" s="27"/>
      <c r="G428" s="27"/>
      <c r="H428" s="21"/>
      <c r="I428" s="22"/>
    </row>
    <row r="429" spans="1:9" s="23" customFormat="1" ht="24.95" customHeight="1">
      <c r="A429" s="24"/>
      <c r="B429" s="25" t="s">
        <v>203</v>
      </c>
      <c r="C429" s="144" t="s">
        <v>204</v>
      </c>
      <c r="D429" s="61">
        <v>12</v>
      </c>
      <c r="E429" s="26" t="s">
        <v>58</v>
      </c>
      <c r="F429" s="27"/>
      <c r="G429" s="27"/>
      <c r="H429" s="21"/>
      <c r="I429" s="22"/>
    </row>
    <row r="430" spans="1:9" s="23" customFormat="1" ht="24.95" customHeight="1">
      <c r="A430" s="24"/>
      <c r="B430" s="25" t="s">
        <v>533</v>
      </c>
      <c r="C430" s="47" t="s">
        <v>205</v>
      </c>
      <c r="D430" s="61">
        <v>2</v>
      </c>
      <c r="E430" s="26" t="s">
        <v>58</v>
      </c>
      <c r="F430" s="27"/>
      <c r="G430" s="27"/>
      <c r="H430" s="21"/>
      <c r="I430" s="22"/>
    </row>
    <row r="431" spans="1:9" s="23" customFormat="1" ht="24.95" customHeight="1">
      <c r="A431" s="24"/>
      <c r="B431" s="25" t="s">
        <v>206</v>
      </c>
      <c r="C431" s="144" t="s">
        <v>207</v>
      </c>
      <c r="D431" s="61">
        <v>6</v>
      </c>
      <c r="E431" s="26" t="s">
        <v>534</v>
      </c>
      <c r="F431" s="27"/>
      <c r="G431" s="27"/>
      <c r="H431" s="21"/>
      <c r="I431" s="22"/>
    </row>
    <row r="432" spans="1:9" s="23" customFormat="1" ht="24.95" customHeight="1">
      <c r="A432" s="24"/>
      <c r="B432" s="25" t="s">
        <v>206</v>
      </c>
      <c r="C432" s="144" t="s">
        <v>208</v>
      </c>
      <c r="D432" s="61">
        <v>5</v>
      </c>
      <c r="E432" s="26" t="s">
        <v>534</v>
      </c>
      <c r="F432" s="27"/>
      <c r="G432" s="27"/>
      <c r="H432" s="21"/>
      <c r="I432" s="22"/>
    </row>
    <row r="433" spans="1:9" s="23" customFormat="1" ht="24.95" customHeight="1">
      <c r="A433" s="24"/>
      <c r="B433" s="25" t="s">
        <v>406</v>
      </c>
      <c r="C433" s="47" t="s">
        <v>209</v>
      </c>
      <c r="D433" s="61">
        <v>8</v>
      </c>
      <c r="E433" s="26" t="s">
        <v>58</v>
      </c>
      <c r="F433" s="27"/>
      <c r="G433" s="27"/>
      <c r="H433" s="21"/>
      <c r="I433" s="22"/>
    </row>
    <row r="434" spans="1:9" s="23" customFormat="1" ht="24.95" customHeight="1">
      <c r="A434" s="24"/>
      <c r="B434" s="25" t="s">
        <v>59</v>
      </c>
      <c r="C434" s="47" t="s">
        <v>65</v>
      </c>
      <c r="D434" s="61">
        <v>1</v>
      </c>
      <c r="E434" s="26" t="s">
        <v>58</v>
      </c>
      <c r="F434" s="27"/>
      <c r="G434" s="27"/>
      <c r="H434" s="21"/>
      <c r="I434" s="22"/>
    </row>
    <row r="435" spans="1:9" s="23" customFormat="1" ht="24.95" customHeight="1">
      <c r="A435" s="24"/>
      <c r="B435" s="25" t="s">
        <v>60</v>
      </c>
      <c r="C435" s="47" t="s">
        <v>143</v>
      </c>
      <c r="D435" s="61">
        <v>1</v>
      </c>
      <c r="E435" s="26" t="s">
        <v>11</v>
      </c>
      <c r="F435" s="27"/>
      <c r="G435" s="27"/>
      <c r="H435" s="21"/>
      <c r="I435" s="22"/>
    </row>
    <row r="436" spans="1:9" s="23" customFormat="1" ht="24.95" customHeight="1">
      <c r="A436" s="24"/>
      <c r="B436" s="25"/>
      <c r="C436" s="47"/>
      <c r="D436" s="61"/>
      <c r="E436" s="26"/>
      <c r="F436" s="27"/>
      <c r="G436" s="27"/>
      <c r="H436" s="21"/>
      <c r="I436" s="22"/>
    </row>
    <row r="437" spans="1:9" s="23" customFormat="1" ht="24.95" customHeight="1">
      <c r="A437" s="24"/>
      <c r="B437" s="5" t="s">
        <v>561</v>
      </c>
      <c r="C437" s="47"/>
      <c r="D437" s="61"/>
      <c r="E437" s="26"/>
      <c r="F437" s="27"/>
      <c r="G437" s="27"/>
      <c r="H437" s="21"/>
      <c r="I437" s="22"/>
    </row>
    <row r="438" spans="1:9" s="23" customFormat="1" ht="24.95" customHeight="1">
      <c r="A438" s="24"/>
      <c r="B438" s="6" t="s">
        <v>523</v>
      </c>
      <c r="C438" s="47"/>
      <c r="D438" s="61">
        <v>1</v>
      </c>
      <c r="E438" s="26" t="s">
        <v>58</v>
      </c>
      <c r="F438" s="27"/>
      <c r="G438" s="27"/>
      <c r="H438" s="21"/>
      <c r="I438" s="22"/>
    </row>
    <row r="439" spans="1:9" s="23" customFormat="1" ht="24.95" customHeight="1">
      <c r="A439" s="24"/>
      <c r="B439" s="6" t="s">
        <v>524</v>
      </c>
      <c r="C439" s="47"/>
      <c r="D439" s="61">
        <v>1</v>
      </c>
      <c r="E439" s="26" t="s">
        <v>11</v>
      </c>
      <c r="F439" s="27"/>
      <c r="G439" s="27"/>
      <c r="H439" s="21"/>
      <c r="I439" s="22"/>
    </row>
    <row r="440" spans="1:9" s="23" customFormat="1" ht="24.95" customHeight="1">
      <c r="A440" s="24"/>
      <c r="B440" s="6" t="s">
        <v>525</v>
      </c>
      <c r="C440" s="47"/>
      <c r="D440" s="61">
        <v>1</v>
      </c>
      <c r="E440" s="26" t="s">
        <v>58</v>
      </c>
      <c r="F440" s="27"/>
      <c r="G440" s="27"/>
      <c r="H440" s="21"/>
      <c r="I440" s="22"/>
    </row>
    <row r="441" spans="1:9" s="23" customFormat="1" ht="24.95" customHeight="1">
      <c r="A441" s="24"/>
      <c r="B441" s="6" t="s">
        <v>526</v>
      </c>
      <c r="C441" s="47"/>
      <c r="D441" s="61">
        <v>1</v>
      </c>
      <c r="E441" s="26" t="s">
        <v>58</v>
      </c>
      <c r="F441" s="27"/>
      <c r="G441" s="27"/>
      <c r="H441" s="21"/>
      <c r="I441" s="22"/>
    </row>
    <row r="442" spans="1:9" s="23" customFormat="1" ht="24.95" customHeight="1">
      <c r="A442" s="24"/>
      <c r="B442" s="6" t="s">
        <v>527</v>
      </c>
      <c r="C442" s="47"/>
      <c r="D442" s="61">
        <v>2</v>
      </c>
      <c r="E442" s="26" t="s">
        <v>58</v>
      </c>
      <c r="F442" s="27"/>
      <c r="G442" s="27"/>
      <c r="H442" s="21"/>
      <c r="I442" s="22"/>
    </row>
    <row r="443" spans="1:9" s="23" customFormat="1" ht="24.95" customHeight="1">
      <c r="A443" s="24"/>
      <c r="B443" s="6" t="s">
        <v>528</v>
      </c>
      <c r="C443" s="47"/>
      <c r="D443" s="61">
        <v>9</v>
      </c>
      <c r="E443" s="26" t="s">
        <v>58</v>
      </c>
      <c r="F443" s="27"/>
      <c r="G443" s="27"/>
      <c r="H443" s="21"/>
      <c r="I443" s="22"/>
    </row>
    <row r="444" spans="1:9" s="23" customFormat="1" ht="24.95" customHeight="1">
      <c r="A444" s="24"/>
      <c r="B444" s="6" t="s">
        <v>529</v>
      </c>
      <c r="C444" s="47"/>
      <c r="D444" s="61">
        <v>7</v>
      </c>
      <c r="E444" s="26" t="s">
        <v>58</v>
      </c>
      <c r="F444" s="27"/>
      <c r="G444" s="27"/>
      <c r="H444" s="21"/>
      <c r="I444" s="22"/>
    </row>
    <row r="445" spans="1:9" s="23" customFormat="1" ht="24.95" customHeight="1">
      <c r="A445" s="24"/>
      <c r="B445" s="6" t="s">
        <v>530</v>
      </c>
      <c r="C445" s="47"/>
      <c r="D445" s="61">
        <v>1</v>
      </c>
      <c r="E445" s="26" t="s">
        <v>534</v>
      </c>
      <c r="F445" s="27"/>
      <c r="G445" s="27"/>
      <c r="H445" s="21"/>
      <c r="I445" s="22"/>
    </row>
    <row r="446" spans="1:9" s="23" customFormat="1" ht="24.95" customHeight="1">
      <c r="A446" s="24"/>
      <c r="B446" s="6" t="s">
        <v>535</v>
      </c>
      <c r="C446" s="47"/>
      <c r="D446" s="61">
        <v>1</v>
      </c>
      <c r="E446" s="26" t="s">
        <v>58</v>
      </c>
      <c r="F446" s="27"/>
      <c r="G446" s="27"/>
      <c r="H446" s="21"/>
      <c r="I446" s="22"/>
    </row>
    <row r="447" spans="1:9" s="23" customFormat="1" ht="24.95" customHeight="1">
      <c r="A447" s="24"/>
      <c r="B447" s="6" t="s">
        <v>531</v>
      </c>
      <c r="C447" s="47"/>
      <c r="D447" s="61">
        <v>1</v>
      </c>
      <c r="E447" s="26" t="s">
        <v>58</v>
      </c>
      <c r="F447" s="27"/>
      <c r="G447" s="27"/>
      <c r="H447" s="21"/>
      <c r="I447" s="22"/>
    </row>
    <row r="448" spans="1:9" s="23" customFormat="1" ht="24.95" customHeight="1">
      <c r="A448" s="24"/>
      <c r="B448" s="6" t="s">
        <v>532</v>
      </c>
      <c r="C448" s="47"/>
      <c r="D448" s="61">
        <v>1</v>
      </c>
      <c r="E448" s="26" t="s">
        <v>9</v>
      </c>
      <c r="F448" s="27"/>
      <c r="G448" s="27"/>
      <c r="H448" s="21"/>
      <c r="I448" s="22"/>
    </row>
    <row r="449" spans="1:9" s="23" customFormat="1" ht="24.95" customHeight="1">
      <c r="A449" s="24"/>
      <c r="B449" s="5"/>
      <c r="C449" s="47"/>
      <c r="D449" s="61"/>
      <c r="E449" s="26"/>
      <c r="F449" s="27"/>
      <c r="G449" s="27"/>
      <c r="H449" s="21"/>
      <c r="I449" s="22"/>
    </row>
    <row r="450" spans="1:9" s="23" customFormat="1" ht="24.95" customHeight="1">
      <c r="A450" s="24"/>
      <c r="B450" s="9" t="s">
        <v>564</v>
      </c>
      <c r="C450" s="65" t="s">
        <v>565</v>
      </c>
      <c r="D450" s="10">
        <v>1</v>
      </c>
      <c r="E450" s="8" t="s">
        <v>13</v>
      </c>
      <c r="F450" s="11"/>
      <c r="G450" s="27"/>
      <c r="H450" s="41"/>
      <c r="I450" s="42"/>
    </row>
    <row r="451" spans="1:9" s="23" customFormat="1" ht="24.95" customHeight="1">
      <c r="A451" s="24"/>
      <c r="B451" s="5"/>
      <c r="C451" s="47"/>
      <c r="D451" s="61"/>
      <c r="E451" s="26"/>
      <c r="F451" s="27"/>
      <c r="G451" s="27"/>
      <c r="H451" s="21"/>
      <c r="I451" s="22"/>
    </row>
    <row r="452" spans="1:9" s="23" customFormat="1" ht="24.95" customHeight="1">
      <c r="A452" s="24"/>
      <c r="B452" s="5"/>
      <c r="C452" s="47"/>
      <c r="D452" s="61"/>
      <c r="E452" s="26"/>
      <c r="F452" s="27"/>
      <c r="G452" s="27"/>
      <c r="H452" s="21"/>
      <c r="I452" s="22"/>
    </row>
    <row r="453" spans="1:9" s="23" customFormat="1" ht="24.95" customHeight="1">
      <c r="A453" s="24"/>
      <c r="B453" s="5"/>
      <c r="C453" s="47"/>
      <c r="D453" s="61"/>
      <c r="E453" s="26"/>
      <c r="F453" s="27"/>
      <c r="G453" s="27"/>
      <c r="H453" s="21"/>
      <c r="I453" s="22"/>
    </row>
    <row r="454" spans="1:9" s="23" customFormat="1" ht="24.95" customHeight="1">
      <c r="A454" s="24"/>
      <c r="B454" s="5"/>
      <c r="C454" s="47"/>
      <c r="D454" s="61"/>
      <c r="E454" s="26"/>
      <c r="F454" s="27"/>
      <c r="G454" s="27"/>
      <c r="H454" s="21"/>
      <c r="I454" s="22"/>
    </row>
    <row r="455" spans="1:9" s="23" customFormat="1" ht="24.95" customHeight="1">
      <c r="A455" s="24"/>
      <c r="B455" s="5"/>
      <c r="C455" s="47"/>
      <c r="D455" s="61"/>
      <c r="E455" s="26"/>
      <c r="F455" s="27"/>
      <c r="G455" s="27"/>
      <c r="H455" s="21"/>
      <c r="I455" s="22"/>
    </row>
    <row r="456" spans="1:9" s="23" customFormat="1" ht="24.95" customHeight="1">
      <c r="A456" s="24"/>
      <c r="B456" s="5"/>
      <c r="C456" s="47"/>
      <c r="D456" s="61"/>
      <c r="E456" s="26"/>
      <c r="F456" s="27"/>
      <c r="G456" s="27"/>
      <c r="H456" s="21"/>
      <c r="I456" s="22"/>
    </row>
    <row r="457" spans="1:9" s="23" customFormat="1" ht="24.95" customHeight="1">
      <c r="A457" s="24"/>
      <c r="B457" s="5"/>
      <c r="C457" s="47"/>
      <c r="D457" s="61"/>
      <c r="E457" s="26"/>
      <c r="F457" s="27"/>
      <c r="G457" s="27"/>
      <c r="H457" s="21"/>
      <c r="I457" s="22"/>
    </row>
    <row r="458" spans="1:9" s="23" customFormat="1" ht="24.95" customHeight="1">
      <c r="A458" s="24"/>
      <c r="B458" s="25"/>
      <c r="C458" s="47"/>
      <c r="D458" s="61"/>
      <c r="E458" s="26"/>
      <c r="F458" s="27"/>
      <c r="G458" s="27"/>
      <c r="H458" s="21"/>
      <c r="I458" s="22"/>
    </row>
    <row r="459" spans="1:9" s="23" customFormat="1" ht="24.95" customHeight="1">
      <c r="A459" s="24"/>
      <c r="B459" s="31"/>
      <c r="C459" s="47"/>
      <c r="D459" s="28"/>
      <c r="E459" s="26"/>
      <c r="F459" s="27"/>
      <c r="G459" s="27"/>
      <c r="H459" s="21"/>
      <c r="I459" s="22"/>
    </row>
    <row r="460" spans="1:9" s="23" customFormat="1" ht="24.95" customHeight="1">
      <c r="A460" s="24"/>
      <c r="B460" s="17" t="s">
        <v>61</v>
      </c>
      <c r="C460" s="47"/>
      <c r="D460" s="32"/>
      <c r="E460" s="69"/>
      <c r="F460" s="27"/>
      <c r="G460" s="27"/>
      <c r="H460" s="29"/>
      <c r="I460" s="30"/>
    </row>
    <row r="461" spans="1:9" s="23" customFormat="1" ht="24.95" customHeight="1">
      <c r="A461" s="17"/>
      <c r="B461" s="18"/>
      <c r="C461" s="67"/>
      <c r="D461" s="19"/>
      <c r="E461" s="17"/>
      <c r="F461" s="20"/>
      <c r="G461" s="20"/>
      <c r="H461" s="29"/>
      <c r="I461" s="30"/>
    </row>
    <row r="462" spans="1:9" ht="24.95" customHeight="1">
      <c r="A462" s="8">
        <f>A10</f>
        <v>7</v>
      </c>
      <c r="B462" s="9" t="str">
        <f>B10</f>
        <v>給水設備</v>
      </c>
      <c r="C462" s="65"/>
      <c r="D462" s="10"/>
      <c r="E462" s="8"/>
      <c r="F462" s="33"/>
      <c r="G462" s="33"/>
      <c r="H462" s="12"/>
      <c r="I462" s="13"/>
    </row>
    <row r="463" spans="1:9" s="23" customFormat="1" ht="24.95" customHeight="1">
      <c r="A463" s="35"/>
      <c r="B463" s="18" t="s">
        <v>123</v>
      </c>
      <c r="C463" s="67" t="s">
        <v>66</v>
      </c>
      <c r="D463" s="19">
        <v>206</v>
      </c>
      <c r="E463" s="17" t="s">
        <v>67</v>
      </c>
      <c r="F463" s="20"/>
      <c r="G463" s="27"/>
      <c r="H463" s="29"/>
      <c r="I463" s="30"/>
    </row>
    <row r="464" spans="1:9" s="23" customFormat="1" ht="24.95" customHeight="1">
      <c r="A464" s="35"/>
      <c r="B464" s="18" t="s">
        <v>123</v>
      </c>
      <c r="C464" s="67" t="s">
        <v>68</v>
      </c>
      <c r="D464" s="19">
        <v>37</v>
      </c>
      <c r="E464" s="17" t="s">
        <v>69</v>
      </c>
      <c r="F464" s="20"/>
      <c r="G464" s="27"/>
      <c r="H464" s="29"/>
      <c r="I464" s="30"/>
    </row>
    <row r="465" spans="1:9" s="23" customFormat="1" ht="24.95" customHeight="1">
      <c r="A465" s="35"/>
      <c r="B465" s="18" t="s">
        <v>123</v>
      </c>
      <c r="C465" s="67" t="s">
        <v>70</v>
      </c>
      <c r="D465" s="19">
        <v>57</v>
      </c>
      <c r="E465" s="17" t="s">
        <v>69</v>
      </c>
      <c r="F465" s="20"/>
      <c r="G465" s="27"/>
      <c r="H465" s="29"/>
      <c r="I465" s="30"/>
    </row>
    <row r="466" spans="1:9" s="23" customFormat="1" ht="24.95" customHeight="1">
      <c r="A466" s="35"/>
      <c r="B466" s="18" t="s">
        <v>123</v>
      </c>
      <c r="C466" s="67" t="s">
        <v>71</v>
      </c>
      <c r="D466" s="19">
        <v>9</v>
      </c>
      <c r="E466" s="17" t="s">
        <v>69</v>
      </c>
      <c r="F466" s="20"/>
      <c r="G466" s="27"/>
      <c r="H466" s="29"/>
      <c r="I466" s="30"/>
    </row>
    <row r="467" spans="1:9" s="23" customFormat="1" ht="24.95" customHeight="1">
      <c r="A467" s="35"/>
      <c r="B467" s="18" t="s">
        <v>123</v>
      </c>
      <c r="C467" s="67" t="s">
        <v>88</v>
      </c>
      <c r="D467" s="19">
        <v>53</v>
      </c>
      <c r="E467" s="17" t="s">
        <v>69</v>
      </c>
      <c r="F467" s="20"/>
      <c r="G467" s="27"/>
      <c r="H467" s="29"/>
      <c r="I467" s="30"/>
    </row>
    <row r="468" spans="1:9" s="23" customFormat="1" ht="24.95" customHeight="1">
      <c r="A468" s="35"/>
      <c r="B468" s="18" t="s">
        <v>123</v>
      </c>
      <c r="C468" s="67" t="s">
        <v>89</v>
      </c>
      <c r="D468" s="19">
        <v>25</v>
      </c>
      <c r="E468" s="17" t="s">
        <v>69</v>
      </c>
      <c r="F468" s="20"/>
      <c r="G468" s="27"/>
      <c r="H468" s="29"/>
      <c r="I468" s="30"/>
    </row>
    <row r="469" spans="1:9" s="23" customFormat="1" ht="24.95" customHeight="1">
      <c r="A469" s="35"/>
      <c r="B469" s="18" t="s">
        <v>123</v>
      </c>
      <c r="C469" s="67" t="s">
        <v>90</v>
      </c>
      <c r="D469" s="19">
        <v>42</v>
      </c>
      <c r="E469" s="17" t="s">
        <v>69</v>
      </c>
      <c r="F469" s="20"/>
      <c r="G469" s="27"/>
      <c r="H469" s="29"/>
      <c r="I469" s="30"/>
    </row>
    <row r="470" spans="1:9" s="23" customFormat="1" ht="24.95" customHeight="1">
      <c r="A470" s="35"/>
      <c r="B470" s="18" t="s">
        <v>124</v>
      </c>
      <c r="C470" s="67" t="s">
        <v>220</v>
      </c>
      <c r="D470" s="19">
        <v>1</v>
      </c>
      <c r="E470" s="17" t="s">
        <v>67</v>
      </c>
      <c r="F470" s="20"/>
      <c r="G470" s="27"/>
      <c r="H470" s="29"/>
      <c r="I470" s="30"/>
    </row>
    <row r="471" spans="1:9" s="23" customFormat="1" ht="24.95" customHeight="1">
      <c r="A471" s="35"/>
      <c r="B471" s="18" t="s">
        <v>98</v>
      </c>
      <c r="C471" s="67"/>
      <c r="D471" s="19"/>
      <c r="E471" s="17"/>
      <c r="F471" s="20"/>
      <c r="G471" s="27"/>
      <c r="H471" s="29"/>
      <c r="I471" s="30"/>
    </row>
    <row r="472" spans="1:9" s="23" customFormat="1" ht="24.95" customHeight="1">
      <c r="A472" s="35"/>
      <c r="B472" s="18" t="s">
        <v>97</v>
      </c>
      <c r="C472" s="67" t="s">
        <v>72</v>
      </c>
      <c r="D472" s="19">
        <f>132-D483</f>
        <v>114</v>
      </c>
      <c r="E472" s="17" t="s">
        <v>69</v>
      </c>
      <c r="F472" s="20"/>
      <c r="G472" s="27"/>
      <c r="H472" s="29"/>
      <c r="I472" s="30"/>
    </row>
    <row r="473" spans="1:9" s="23" customFormat="1" ht="24.95" customHeight="1">
      <c r="A473" s="35"/>
      <c r="B473" s="18" t="s">
        <v>97</v>
      </c>
      <c r="C473" s="67" t="s">
        <v>73</v>
      </c>
      <c r="D473" s="19">
        <f>35-D484</f>
        <v>27</v>
      </c>
      <c r="E473" s="17" t="s">
        <v>69</v>
      </c>
      <c r="F473" s="20"/>
      <c r="G473" s="27"/>
      <c r="H473" s="29"/>
      <c r="I473" s="30"/>
    </row>
    <row r="474" spans="1:9" s="23" customFormat="1" ht="24.95" customHeight="1">
      <c r="A474" s="35"/>
      <c r="B474" s="18" t="s">
        <v>97</v>
      </c>
      <c r="C474" s="67" t="s">
        <v>74</v>
      </c>
      <c r="D474" s="19">
        <f>57-D485</f>
        <v>51</v>
      </c>
      <c r="E474" s="17" t="s">
        <v>69</v>
      </c>
      <c r="F474" s="20"/>
      <c r="G474" s="27"/>
      <c r="H474" s="29"/>
      <c r="I474" s="30"/>
    </row>
    <row r="475" spans="1:9" s="23" customFormat="1" ht="24.95" customHeight="1">
      <c r="A475" s="35"/>
      <c r="B475" s="18" t="s">
        <v>97</v>
      </c>
      <c r="C475" s="67" t="s">
        <v>75</v>
      </c>
      <c r="D475" s="19">
        <f>9-D486</f>
        <v>7</v>
      </c>
      <c r="E475" s="17" t="s">
        <v>69</v>
      </c>
      <c r="F475" s="20"/>
      <c r="G475" s="27"/>
      <c r="H475" s="29"/>
      <c r="I475" s="30"/>
    </row>
    <row r="476" spans="1:9" s="23" customFormat="1" ht="24.95" customHeight="1">
      <c r="A476" s="35"/>
      <c r="B476" s="18" t="s">
        <v>97</v>
      </c>
      <c r="C476" s="67" t="s">
        <v>76</v>
      </c>
      <c r="D476" s="19">
        <f>53-D487</f>
        <v>43</v>
      </c>
      <c r="E476" s="17" t="s">
        <v>67</v>
      </c>
      <c r="F476" s="20"/>
      <c r="G476" s="27"/>
      <c r="H476" s="29"/>
      <c r="I476" s="30"/>
    </row>
    <row r="477" spans="1:9" s="23" customFormat="1" ht="24.95" customHeight="1">
      <c r="A477" s="35"/>
      <c r="B477" s="18" t="s">
        <v>97</v>
      </c>
      <c r="C477" s="67" t="s">
        <v>100</v>
      </c>
      <c r="D477" s="19">
        <f>25-D488</f>
        <v>21</v>
      </c>
      <c r="E477" s="17" t="s">
        <v>67</v>
      </c>
      <c r="F477" s="20"/>
      <c r="G477" s="27"/>
      <c r="H477" s="29"/>
      <c r="I477" s="30"/>
    </row>
    <row r="478" spans="1:9" s="23" customFormat="1" ht="24.95" customHeight="1">
      <c r="A478" s="35"/>
      <c r="B478" s="18" t="s">
        <v>97</v>
      </c>
      <c r="C478" s="67" t="s">
        <v>101</v>
      </c>
      <c r="D478" s="19">
        <f>30-D489</f>
        <v>26</v>
      </c>
      <c r="E478" s="17" t="s">
        <v>67</v>
      </c>
      <c r="F478" s="20"/>
      <c r="G478" s="27"/>
      <c r="H478" s="29"/>
      <c r="I478" s="30"/>
    </row>
    <row r="479" spans="1:9" s="23" customFormat="1" ht="24.95" customHeight="1">
      <c r="A479" s="35"/>
      <c r="B479" s="18" t="s">
        <v>413</v>
      </c>
      <c r="C479" s="67" t="s">
        <v>72</v>
      </c>
      <c r="D479" s="19">
        <v>74</v>
      </c>
      <c r="E479" s="17" t="s">
        <v>67</v>
      </c>
      <c r="F479" s="20"/>
      <c r="G479" s="27"/>
      <c r="H479" s="29"/>
      <c r="I479" s="30"/>
    </row>
    <row r="480" spans="1:9" s="23" customFormat="1" ht="24.95" customHeight="1">
      <c r="A480" s="35"/>
      <c r="B480" s="18" t="s">
        <v>413</v>
      </c>
      <c r="C480" s="67" t="s">
        <v>73</v>
      </c>
      <c r="D480" s="19">
        <v>2</v>
      </c>
      <c r="E480" s="17" t="s">
        <v>67</v>
      </c>
      <c r="F480" s="20"/>
      <c r="G480" s="27"/>
      <c r="H480" s="29"/>
      <c r="I480" s="30"/>
    </row>
    <row r="481" spans="1:9" s="23" customFormat="1" ht="24.95" customHeight="1">
      <c r="A481" s="35"/>
      <c r="B481" s="18" t="s">
        <v>96</v>
      </c>
      <c r="C481" s="67" t="s">
        <v>101</v>
      </c>
      <c r="D481" s="19">
        <v>3</v>
      </c>
      <c r="E481" s="17" t="s">
        <v>67</v>
      </c>
      <c r="F481" s="20"/>
      <c r="G481" s="27"/>
      <c r="H481" s="29"/>
      <c r="I481" s="30"/>
    </row>
    <row r="482" spans="1:9" s="23" customFormat="1" ht="24.95" customHeight="1">
      <c r="A482" s="35"/>
      <c r="B482" s="18" t="s">
        <v>99</v>
      </c>
      <c r="C482" s="67" t="s">
        <v>101</v>
      </c>
      <c r="D482" s="19">
        <v>9</v>
      </c>
      <c r="E482" s="17" t="s">
        <v>69</v>
      </c>
      <c r="F482" s="20"/>
      <c r="G482" s="27"/>
      <c r="H482" s="29"/>
      <c r="I482" s="30"/>
    </row>
    <row r="483" spans="1:9" s="23" customFormat="1" ht="24.95" customHeight="1">
      <c r="A483" s="35"/>
      <c r="B483" s="18" t="s">
        <v>412</v>
      </c>
      <c r="C483" s="67" t="s">
        <v>72</v>
      </c>
      <c r="D483" s="19">
        <v>18</v>
      </c>
      <c r="E483" s="17" t="s">
        <v>67</v>
      </c>
      <c r="F483" s="20"/>
      <c r="G483" s="27"/>
      <c r="H483" s="29"/>
      <c r="I483" s="30"/>
    </row>
    <row r="484" spans="1:9" s="23" customFormat="1" ht="24.95" customHeight="1">
      <c r="A484" s="35"/>
      <c r="B484" s="18" t="s">
        <v>412</v>
      </c>
      <c r="C484" s="67" t="s">
        <v>73</v>
      </c>
      <c r="D484" s="19">
        <v>8</v>
      </c>
      <c r="E484" s="17" t="s">
        <v>67</v>
      </c>
      <c r="F484" s="20"/>
      <c r="G484" s="27"/>
      <c r="H484" s="29"/>
      <c r="I484" s="30"/>
    </row>
    <row r="485" spans="1:9" s="23" customFormat="1" ht="24.95" customHeight="1">
      <c r="A485" s="35"/>
      <c r="B485" s="18" t="s">
        <v>412</v>
      </c>
      <c r="C485" s="67" t="s">
        <v>74</v>
      </c>
      <c r="D485" s="19">
        <v>6</v>
      </c>
      <c r="E485" s="17" t="s">
        <v>67</v>
      </c>
      <c r="F485" s="20"/>
      <c r="G485" s="27"/>
      <c r="H485" s="29"/>
      <c r="I485" s="30"/>
    </row>
    <row r="486" spans="1:9" s="23" customFormat="1" ht="24.95" customHeight="1">
      <c r="A486" s="35"/>
      <c r="B486" s="18" t="s">
        <v>412</v>
      </c>
      <c r="C486" s="67" t="s">
        <v>75</v>
      </c>
      <c r="D486" s="19">
        <v>2</v>
      </c>
      <c r="E486" s="17" t="s">
        <v>67</v>
      </c>
      <c r="F486" s="20"/>
      <c r="G486" s="27"/>
      <c r="H486" s="29"/>
      <c r="I486" s="30"/>
    </row>
    <row r="487" spans="1:9" s="23" customFormat="1" ht="24.95" customHeight="1">
      <c r="A487" s="35"/>
      <c r="B487" s="18" t="s">
        <v>412</v>
      </c>
      <c r="C487" s="67" t="s">
        <v>76</v>
      </c>
      <c r="D487" s="19">
        <v>10</v>
      </c>
      <c r="E487" s="17" t="s">
        <v>67</v>
      </c>
      <c r="F487" s="20"/>
      <c r="G487" s="27"/>
      <c r="H487" s="29"/>
      <c r="I487" s="30"/>
    </row>
    <row r="488" spans="1:9" s="23" customFormat="1" ht="24.95" customHeight="1">
      <c r="A488" s="35"/>
      <c r="B488" s="18" t="s">
        <v>412</v>
      </c>
      <c r="C488" s="67" t="s">
        <v>100</v>
      </c>
      <c r="D488" s="19">
        <v>4</v>
      </c>
      <c r="E488" s="17" t="s">
        <v>67</v>
      </c>
      <c r="F488" s="20"/>
      <c r="G488" s="27"/>
      <c r="H488" s="29"/>
      <c r="I488" s="30"/>
    </row>
    <row r="489" spans="1:9" s="23" customFormat="1" ht="24.95" customHeight="1">
      <c r="A489" s="35"/>
      <c r="B489" s="18" t="s">
        <v>412</v>
      </c>
      <c r="C489" s="67" t="s">
        <v>101</v>
      </c>
      <c r="D489" s="19">
        <v>4</v>
      </c>
      <c r="E489" s="17" t="s">
        <v>67</v>
      </c>
      <c r="F489" s="20"/>
      <c r="G489" s="27"/>
      <c r="H489" s="29"/>
      <c r="I489" s="30"/>
    </row>
    <row r="490" spans="1:9" s="39" customFormat="1" ht="24.95" customHeight="1">
      <c r="A490" s="36"/>
      <c r="B490" s="18" t="s">
        <v>639</v>
      </c>
      <c r="C490" s="67" t="s">
        <v>75</v>
      </c>
      <c r="D490" s="19">
        <v>1</v>
      </c>
      <c r="E490" s="17" t="s">
        <v>67</v>
      </c>
      <c r="F490" s="20"/>
      <c r="G490" s="27"/>
      <c r="H490" s="29"/>
      <c r="I490" s="30"/>
    </row>
    <row r="491" spans="1:9" s="39" customFormat="1" ht="24.95" customHeight="1">
      <c r="A491" s="36"/>
      <c r="B491" s="18" t="s">
        <v>639</v>
      </c>
      <c r="C491" s="67" t="s">
        <v>76</v>
      </c>
      <c r="D491" s="19">
        <v>1</v>
      </c>
      <c r="E491" s="17" t="s">
        <v>67</v>
      </c>
      <c r="F491" s="20"/>
      <c r="G491" s="27"/>
      <c r="H491" s="29"/>
      <c r="I491" s="30"/>
    </row>
    <row r="492" spans="1:9" s="39" customFormat="1" ht="24.95" customHeight="1">
      <c r="A492" s="36"/>
      <c r="B492" s="18" t="s">
        <v>640</v>
      </c>
      <c r="C492" s="67" t="s">
        <v>75</v>
      </c>
      <c r="D492" s="19">
        <v>1</v>
      </c>
      <c r="E492" s="17" t="s">
        <v>67</v>
      </c>
      <c r="F492" s="20"/>
      <c r="G492" s="27"/>
      <c r="H492" s="29"/>
      <c r="I492" s="30"/>
    </row>
    <row r="493" spans="1:9" s="39" customFormat="1" ht="24.95" customHeight="1">
      <c r="A493" s="36"/>
      <c r="B493" s="18" t="s">
        <v>640</v>
      </c>
      <c r="C493" s="67" t="s">
        <v>76</v>
      </c>
      <c r="D493" s="19">
        <v>1</v>
      </c>
      <c r="E493" s="17" t="s">
        <v>67</v>
      </c>
      <c r="F493" s="20"/>
      <c r="G493" s="27"/>
      <c r="H493" s="29"/>
      <c r="I493" s="30"/>
    </row>
    <row r="494" spans="1:9" s="23" customFormat="1" ht="24.95" customHeight="1">
      <c r="A494" s="35"/>
      <c r="B494" s="18" t="s">
        <v>418</v>
      </c>
      <c r="C494" s="67" t="s">
        <v>128</v>
      </c>
      <c r="D494" s="19">
        <v>1</v>
      </c>
      <c r="E494" s="17" t="s">
        <v>125</v>
      </c>
      <c r="F494" s="20"/>
      <c r="G494" s="27"/>
      <c r="H494" s="29"/>
      <c r="I494" s="30"/>
    </row>
    <row r="495" spans="1:9" s="23" customFormat="1" ht="24.95" customHeight="1">
      <c r="A495" s="35"/>
      <c r="B495" s="18" t="s">
        <v>418</v>
      </c>
      <c r="C495" s="67" t="s">
        <v>411</v>
      </c>
      <c r="D495" s="19">
        <v>2</v>
      </c>
      <c r="E495" s="17" t="s">
        <v>9</v>
      </c>
      <c r="F495" s="20"/>
      <c r="G495" s="27"/>
      <c r="H495" s="29"/>
      <c r="I495" s="30"/>
    </row>
    <row r="496" spans="1:9" s="23" customFormat="1" ht="24.95" customHeight="1">
      <c r="A496" s="35"/>
      <c r="B496" s="18"/>
      <c r="C496" s="67"/>
      <c r="D496" s="19"/>
      <c r="E496" s="17"/>
      <c r="F496" s="20"/>
      <c r="G496" s="27"/>
      <c r="H496" s="29"/>
      <c r="I496" s="30"/>
    </row>
    <row r="497" spans="1:9" s="23" customFormat="1" ht="24.95" customHeight="1">
      <c r="A497" s="35"/>
      <c r="B497" s="18" t="s">
        <v>130</v>
      </c>
      <c r="C497" s="67"/>
      <c r="D497" s="19"/>
      <c r="E497" s="17"/>
      <c r="F497" s="20"/>
      <c r="G497" s="27"/>
      <c r="H497" s="29"/>
      <c r="I497" s="30"/>
    </row>
    <row r="498" spans="1:9" s="23" customFormat="1" ht="24.95" customHeight="1">
      <c r="A498" s="35"/>
      <c r="B498" s="18" t="s">
        <v>219</v>
      </c>
      <c r="C498" s="67" t="s">
        <v>72</v>
      </c>
      <c r="D498" s="19">
        <v>21</v>
      </c>
      <c r="E498" s="17" t="s">
        <v>77</v>
      </c>
      <c r="F498" s="20"/>
      <c r="G498" s="27"/>
      <c r="H498" s="29"/>
      <c r="I498" s="30"/>
    </row>
    <row r="499" spans="1:9" s="23" customFormat="1" ht="24.95" customHeight="1">
      <c r="A499" s="35"/>
      <c r="B499" s="18" t="s">
        <v>219</v>
      </c>
      <c r="C499" s="67" t="s">
        <v>73</v>
      </c>
      <c r="D499" s="19">
        <v>3</v>
      </c>
      <c r="E499" s="17" t="s">
        <v>77</v>
      </c>
      <c r="F499" s="20"/>
      <c r="G499" s="27"/>
      <c r="H499" s="29"/>
      <c r="I499" s="30"/>
    </row>
    <row r="500" spans="1:9" s="23" customFormat="1" ht="24.95" customHeight="1">
      <c r="A500" s="35"/>
      <c r="B500" s="18" t="s">
        <v>219</v>
      </c>
      <c r="C500" s="67" t="s">
        <v>74</v>
      </c>
      <c r="D500" s="19">
        <v>2</v>
      </c>
      <c r="E500" s="17" t="s">
        <v>77</v>
      </c>
      <c r="F500" s="20"/>
      <c r="G500" s="27"/>
      <c r="H500" s="29"/>
      <c r="I500" s="30"/>
    </row>
    <row r="501" spans="1:9" s="23" customFormat="1" ht="24.95" customHeight="1">
      <c r="A501" s="35"/>
      <c r="B501" s="18" t="s">
        <v>219</v>
      </c>
      <c r="C501" s="67" t="s">
        <v>76</v>
      </c>
      <c r="D501" s="19">
        <v>1</v>
      </c>
      <c r="E501" s="17" t="s">
        <v>77</v>
      </c>
      <c r="F501" s="20"/>
      <c r="G501" s="27"/>
      <c r="H501" s="29"/>
      <c r="I501" s="30"/>
    </row>
    <row r="502" spans="1:9" s="23" customFormat="1" ht="24.95" customHeight="1">
      <c r="A502" s="35"/>
      <c r="B502" s="18" t="s">
        <v>419</v>
      </c>
      <c r="C502" s="67" t="s">
        <v>101</v>
      </c>
      <c r="D502" s="19">
        <v>4</v>
      </c>
      <c r="E502" s="17" t="s">
        <v>77</v>
      </c>
      <c r="F502" s="20"/>
      <c r="G502" s="27"/>
      <c r="H502" s="29"/>
      <c r="I502" s="30"/>
    </row>
    <row r="503" spans="1:9" s="23" customFormat="1" ht="24.95" customHeight="1">
      <c r="A503" s="35"/>
      <c r="B503" s="18" t="s">
        <v>78</v>
      </c>
      <c r="C503" s="67" t="s">
        <v>74</v>
      </c>
      <c r="D503" s="19">
        <v>1</v>
      </c>
      <c r="E503" s="17" t="s">
        <v>77</v>
      </c>
      <c r="F503" s="20"/>
      <c r="G503" s="27"/>
      <c r="H503" s="29"/>
      <c r="I503" s="30"/>
    </row>
    <row r="504" spans="1:9" s="23" customFormat="1" ht="24.95" customHeight="1">
      <c r="A504" s="35"/>
      <c r="B504" s="18" t="s">
        <v>78</v>
      </c>
      <c r="C504" s="67" t="s">
        <v>100</v>
      </c>
      <c r="D504" s="19">
        <v>1</v>
      </c>
      <c r="E504" s="17" t="s">
        <v>77</v>
      </c>
      <c r="F504" s="20"/>
      <c r="G504" s="27"/>
      <c r="H504" s="29"/>
      <c r="I504" s="30"/>
    </row>
    <row r="505" spans="1:9" s="23" customFormat="1" ht="24.95" customHeight="1">
      <c r="A505" s="35"/>
      <c r="B505" s="18" t="s">
        <v>102</v>
      </c>
      <c r="C505" s="67" t="s">
        <v>409</v>
      </c>
      <c r="D505" s="19">
        <v>1</v>
      </c>
      <c r="E505" s="17" t="s">
        <v>77</v>
      </c>
      <c r="F505" s="20"/>
      <c r="G505" s="27"/>
      <c r="H505" s="21"/>
      <c r="I505" s="22"/>
    </row>
    <row r="506" spans="1:9" s="23" customFormat="1" ht="24.95" customHeight="1">
      <c r="A506" s="35"/>
      <c r="B506" s="18" t="s">
        <v>410</v>
      </c>
      <c r="C506" s="67" t="s">
        <v>72</v>
      </c>
      <c r="D506" s="19">
        <v>1</v>
      </c>
      <c r="E506" s="17" t="s">
        <v>77</v>
      </c>
      <c r="F506" s="20"/>
      <c r="G506" s="27"/>
      <c r="H506" s="21"/>
      <c r="I506" s="22"/>
    </row>
    <row r="507" spans="1:9" s="23" customFormat="1" ht="24.95" customHeight="1">
      <c r="A507" s="35"/>
      <c r="B507" s="18" t="s">
        <v>79</v>
      </c>
      <c r="C507" s="67" t="s">
        <v>80</v>
      </c>
      <c r="D507" s="19">
        <v>1</v>
      </c>
      <c r="E507" s="17" t="s">
        <v>58</v>
      </c>
      <c r="F507" s="20"/>
      <c r="G507" s="27"/>
      <c r="H507" s="29"/>
      <c r="I507" s="30"/>
    </row>
    <row r="508" spans="1:9" s="23" customFormat="1" ht="24.95" customHeight="1">
      <c r="A508" s="35"/>
      <c r="B508" s="18"/>
      <c r="C508" s="67"/>
      <c r="D508" s="19"/>
      <c r="E508" s="17"/>
      <c r="F508" s="20"/>
      <c r="G508" s="27"/>
      <c r="H508" s="29"/>
      <c r="I508" s="30"/>
    </row>
    <row r="509" spans="1:9" s="23" customFormat="1" ht="24.95" customHeight="1">
      <c r="A509" s="35"/>
      <c r="B509" s="18" t="s">
        <v>329</v>
      </c>
      <c r="C509" s="67" t="s">
        <v>414</v>
      </c>
      <c r="D509" s="19">
        <v>2</v>
      </c>
      <c r="E509" s="17" t="s">
        <v>10</v>
      </c>
      <c r="F509" s="20"/>
      <c r="G509" s="27"/>
      <c r="H509" s="29"/>
      <c r="I509" s="30"/>
    </row>
    <row r="510" spans="1:9" s="39" customFormat="1" ht="24.95" customHeight="1">
      <c r="A510" s="36"/>
      <c r="B510" s="18" t="s">
        <v>329</v>
      </c>
      <c r="C510" s="67" t="s">
        <v>415</v>
      </c>
      <c r="D510" s="32">
        <v>1</v>
      </c>
      <c r="E510" s="26" t="s">
        <v>10</v>
      </c>
      <c r="F510" s="20"/>
      <c r="G510" s="27"/>
      <c r="H510" s="37"/>
      <c r="I510" s="38"/>
    </row>
    <row r="511" spans="1:9" s="23" customFormat="1" ht="24.95" customHeight="1">
      <c r="A511" s="17"/>
      <c r="B511" s="18" t="s">
        <v>416</v>
      </c>
      <c r="C511" s="67" t="s">
        <v>417</v>
      </c>
      <c r="D511" s="40">
        <v>1</v>
      </c>
      <c r="E511" s="17" t="s">
        <v>10</v>
      </c>
      <c r="F511" s="20"/>
      <c r="G511" s="27"/>
      <c r="H511" s="29"/>
      <c r="I511" s="30"/>
    </row>
    <row r="512" spans="1:9" s="39" customFormat="1" ht="24.95" customHeight="1">
      <c r="A512" s="36"/>
      <c r="B512" s="25"/>
      <c r="C512" s="47"/>
      <c r="D512" s="32"/>
      <c r="E512" s="17"/>
      <c r="F512" s="20"/>
      <c r="G512" s="27"/>
      <c r="H512" s="29"/>
      <c r="I512" s="30"/>
    </row>
    <row r="513" spans="1:9" s="39" customFormat="1" ht="24.95" customHeight="1">
      <c r="A513" s="36"/>
      <c r="B513" s="5" t="s">
        <v>561</v>
      </c>
      <c r="C513" s="47"/>
      <c r="D513" s="32"/>
      <c r="E513" s="17"/>
      <c r="F513" s="20"/>
      <c r="G513" s="27"/>
      <c r="H513" s="29"/>
      <c r="I513" s="30"/>
    </row>
    <row r="514" spans="1:9" s="23" customFormat="1" ht="24.95" customHeight="1">
      <c r="A514" s="35"/>
      <c r="B514" s="18" t="s">
        <v>123</v>
      </c>
      <c r="C514" s="67" t="s">
        <v>66</v>
      </c>
      <c r="D514" s="19">
        <v>51</v>
      </c>
      <c r="E514" s="17" t="s">
        <v>67</v>
      </c>
      <c r="F514" s="20"/>
      <c r="G514" s="27"/>
      <c r="H514" s="29"/>
      <c r="I514" s="30"/>
    </row>
    <row r="515" spans="1:9" s="23" customFormat="1" ht="24.95" customHeight="1">
      <c r="A515" s="35"/>
      <c r="B515" s="18" t="s">
        <v>123</v>
      </c>
      <c r="C515" s="67" t="s">
        <v>68</v>
      </c>
      <c r="D515" s="19">
        <v>52</v>
      </c>
      <c r="E515" s="17" t="s">
        <v>67</v>
      </c>
      <c r="F515" s="20"/>
      <c r="G515" s="27"/>
      <c r="H515" s="29"/>
      <c r="I515" s="30"/>
    </row>
    <row r="516" spans="1:9" s="23" customFormat="1" ht="24.95" customHeight="1">
      <c r="A516" s="35"/>
      <c r="B516" s="18" t="s">
        <v>123</v>
      </c>
      <c r="C516" s="67" t="s">
        <v>70</v>
      </c>
      <c r="D516" s="19">
        <v>11</v>
      </c>
      <c r="E516" s="17" t="s">
        <v>67</v>
      </c>
      <c r="F516" s="20"/>
      <c r="G516" s="27"/>
      <c r="H516" s="29"/>
      <c r="I516" s="30"/>
    </row>
    <row r="517" spans="1:9" s="23" customFormat="1" ht="24.95" customHeight="1">
      <c r="A517" s="35"/>
      <c r="B517" s="18" t="s">
        <v>123</v>
      </c>
      <c r="C517" s="67" t="s">
        <v>71</v>
      </c>
      <c r="D517" s="19">
        <v>2</v>
      </c>
      <c r="E517" s="17" t="s">
        <v>67</v>
      </c>
      <c r="F517" s="20"/>
      <c r="G517" s="27"/>
      <c r="H517" s="29"/>
      <c r="I517" s="30"/>
    </row>
    <row r="518" spans="1:9" s="23" customFormat="1" ht="24.95" customHeight="1">
      <c r="A518" s="35"/>
      <c r="B518" s="18" t="s">
        <v>123</v>
      </c>
      <c r="C518" s="67" t="s">
        <v>88</v>
      </c>
      <c r="D518" s="19">
        <v>5</v>
      </c>
      <c r="E518" s="17" t="s">
        <v>67</v>
      </c>
      <c r="F518" s="20"/>
      <c r="G518" s="27"/>
      <c r="H518" s="29"/>
      <c r="I518" s="30"/>
    </row>
    <row r="519" spans="1:9" s="23" customFormat="1" ht="24.95" customHeight="1">
      <c r="A519" s="35"/>
      <c r="B519" s="18" t="s">
        <v>123</v>
      </c>
      <c r="C519" s="67" t="s">
        <v>89</v>
      </c>
      <c r="D519" s="19">
        <v>17</v>
      </c>
      <c r="E519" s="17" t="s">
        <v>67</v>
      </c>
      <c r="F519" s="20"/>
      <c r="G519" s="27"/>
      <c r="H519" s="29"/>
      <c r="I519" s="30"/>
    </row>
    <row r="520" spans="1:9" s="23" customFormat="1" ht="24.95" customHeight="1">
      <c r="A520" s="35"/>
      <c r="B520" s="18" t="s">
        <v>98</v>
      </c>
      <c r="C520" s="67"/>
      <c r="D520" s="19"/>
      <c r="E520" s="17"/>
      <c r="F520" s="20"/>
      <c r="G520" s="27"/>
      <c r="H520" s="29"/>
      <c r="I520" s="30"/>
    </row>
    <row r="521" spans="1:9" s="23" customFormat="1" ht="24.95" customHeight="1">
      <c r="A521" s="35"/>
      <c r="B521" s="18" t="s">
        <v>97</v>
      </c>
      <c r="C521" s="67" t="s">
        <v>72</v>
      </c>
      <c r="D521" s="19">
        <v>20</v>
      </c>
      <c r="E521" s="17" t="s">
        <v>67</v>
      </c>
      <c r="F521" s="20"/>
      <c r="G521" s="27"/>
      <c r="H521" s="29"/>
      <c r="I521" s="30"/>
    </row>
    <row r="522" spans="1:9" s="23" customFormat="1" ht="24.95" customHeight="1">
      <c r="A522" s="35"/>
      <c r="B522" s="18" t="s">
        <v>97</v>
      </c>
      <c r="C522" s="67" t="s">
        <v>73</v>
      </c>
      <c r="D522" s="19">
        <v>29</v>
      </c>
      <c r="E522" s="17" t="s">
        <v>67</v>
      </c>
      <c r="F522" s="20"/>
      <c r="G522" s="27"/>
      <c r="H522" s="29"/>
      <c r="I522" s="30"/>
    </row>
    <row r="523" spans="1:9" s="23" customFormat="1" ht="24.95" customHeight="1">
      <c r="A523" s="35"/>
      <c r="B523" s="18" t="s">
        <v>97</v>
      </c>
      <c r="C523" s="67" t="s">
        <v>74</v>
      </c>
      <c r="D523" s="19">
        <v>10</v>
      </c>
      <c r="E523" s="17" t="s">
        <v>67</v>
      </c>
      <c r="F523" s="20"/>
      <c r="G523" s="27"/>
      <c r="H523" s="29"/>
      <c r="I523" s="30"/>
    </row>
    <row r="524" spans="1:9" s="23" customFormat="1" ht="24.95" customHeight="1">
      <c r="A524" s="35"/>
      <c r="B524" s="18" t="s">
        <v>97</v>
      </c>
      <c r="C524" s="67" t="s">
        <v>75</v>
      </c>
      <c r="D524" s="19">
        <v>4</v>
      </c>
      <c r="E524" s="17" t="s">
        <v>67</v>
      </c>
      <c r="F524" s="20"/>
      <c r="G524" s="27"/>
      <c r="H524" s="29"/>
      <c r="I524" s="30"/>
    </row>
    <row r="525" spans="1:9" s="23" customFormat="1" ht="24.95" customHeight="1">
      <c r="A525" s="35"/>
      <c r="B525" s="18" t="s">
        <v>97</v>
      </c>
      <c r="C525" s="67" t="s">
        <v>76</v>
      </c>
      <c r="D525" s="19">
        <v>7</v>
      </c>
      <c r="E525" s="17" t="s">
        <v>67</v>
      </c>
      <c r="F525" s="20"/>
      <c r="G525" s="27"/>
      <c r="H525" s="29"/>
      <c r="I525" s="30"/>
    </row>
    <row r="526" spans="1:9" s="23" customFormat="1" ht="24.95" customHeight="1">
      <c r="A526" s="35"/>
      <c r="B526" s="18" t="s">
        <v>97</v>
      </c>
      <c r="C526" s="67" t="s">
        <v>100</v>
      </c>
      <c r="D526" s="19">
        <v>10</v>
      </c>
      <c r="E526" s="17" t="s">
        <v>67</v>
      </c>
      <c r="F526" s="20"/>
      <c r="G526" s="27"/>
      <c r="H526" s="29"/>
      <c r="I526" s="30"/>
    </row>
    <row r="527" spans="1:9" s="23" customFormat="1" ht="24.95" customHeight="1">
      <c r="A527" s="35"/>
      <c r="B527" s="18" t="s">
        <v>413</v>
      </c>
      <c r="C527" s="67" t="s">
        <v>72</v>
      </c>
      <c r="D527" s="19">
        <v>31</v>
      </c>
      <c r="E527" s="17" t="s">
        <v>67</v>
      </c>
      <c r="F527" s="20"/>
      <c r="G527" s="27"/>
      <c r="H527" s="29"/>
      <c r="I527" s="30"/>
    </row>
    <row r="528" spans="1:9" s="23" customFormat="1" ht="24.95" customHeight="1">
      <c r="A528" s="35"/>
      <c r="B528" s="18" t="s">
        <v>413</v>
      </c>
      <c r="C528" s="67" t="s">
        <v>73</v>
      </c>
      <c r="D528" s="19">
        <v>23</v>
      </c>
      <c r="E528" s="17" t="s">
        <v>67</v>
      </c>
      <c r="F528" s="20"/>
      <c r="G528" s="27"/>
      <c r="H528" s="29"/>
      <c r="I528" s="30"/>
    </row>
    <row r="529" spans="1:9" s="23" customFormat="1" ht="24.95" customHeight="1">
      <c r="A529" s="35"/>
      <c r="B529" s="18" t="s">
        <v>413</v>
      </c>
      <c r="C529" s="67" t="s">
        <v>74</v>
      </c>
      <c r="D529" s="19">
        <v>1</v>
      </c>
      <c r="E529" s="17" t="s">
        <v>67</v>
      </c>
      <c r="F529" s="20"/>
      <c r="G529" s="27"/>
      <c r="H529" s="29"/>
      <c r="I529" s="30"/>
    </row>
    <row r="530" spans="1:9" s="23" customFormat="1" ht="24.95" customHeight="1">
      <c r="A530" s="35"/>
      <c r="B530" s="18" t="s">
        <v>413</v>
      </c>
      <c r="C530" s="67" t="s">
        <v>100</v>
      </c>
      <c r="D530" s="19">
        <v>4</v>
      </c>
      <c r="E530" s="17" t="s">
        <v>67</v>
      </c>
      <c r="F530" s="20"/>
      <c r="G530" s="27"/>
      <c r="H530" s="29"/>
      <c r="I530" s="30"/>
    </row>
    <row r="531" spans="1:9" s="23" customFormat="1" ht="24.95" customHeight="1">
      <c r="A531" s="35"/>
      <c r="B531" s="18" t="s">
        <v>99</v>
      </c>
      <c r="C531" s="67" t="s">
        <v>100</v>
      </c>
      <c r="D531" s="19">
        <v>3</v>
      </c>
      <c r="E531" s="17" t="s">
        <v>67</v>
      </c>
      <c r="F531" s="20"/>
      <c r="G531" s="27"/>
      <c r="H531" s="29"/>
      <c r="I531" s="30"/>
    </row>
    <row r="532" spans="1:9" s="23" customFormat="1" ht="24.95" customHeight="1">
      <c r="A532" s="35"/>
      <c r="B532" s="18"/>
      <c r="C532" s="67"/>
      <c r="D532" s="19"/>
      <c r="E532" s="17"/>
      <c r="F532" s="20"/>
      <c r="G532" s="27"/>
      <c r="H532" s="29"/>
      <c r="I532" s="30"/>
    </row>
    <row r="533" spans="1:9" s="23" customFormat="1" ht="24.95" customHeight="1">
      <c r="A533" s="35"/>
      <c r="B533" s="18" t="s">
        <v>536</v>
      </c>
      <c r="C533" s="67" t="s">
        <v>128</v>
      </c>
      <c r="D533" s="19">
        <v>1</v>
      </c>
      <c r="E533" s="17" t="s">
        <v>10</v>
      </c>
      <c r="F533" s="20"/>
      <c r="G533" s="27"/>
      <c r="H533" s="29"/>
      <c r="I533" s="30"/>
    </row>
    <row r="534" spans="1:9" s="23" customFormat="1" ht="24.95" customHeight="1">
      <c r="A534" s="35"/>
      <c r="B534" s="18" t="s">
        <v>537</v>
      </c>
      <c r="C534" s="67" t="s">
        <v>538</v>
      </c>
      <c r="D534" s="19">
        <v>1</v>
      </c>
      <c r="E534" s="17" t="s">
        <v>111</v>
      </c>
      <c r="F534" s="20"/>
      <c r="G534" s="27"/>
      <c r="H534" s="29"/>
      <c r="I534" s="30"/>
    </row>
    <row r="535" spans="1:9" s="23" customFormat="1" ht="24.95" customHeight="1">
      <c r="A535" s="35"/>
      <c r="B535" s="18" t="s">
        <v>539</v>
      </c>
      <c r="C535" s="67" t="s">
        <v>128</v>
      </c>
      <c r="D535" s="19">
        <v>1</v>
      </c>
      <c r="E535" s="17" t="s">
        <v>9</v>
      </c>
      <c r="F535" s="20"/>
      <c r="G535" s="27"/>
      <c r="H535" s="29"/>
      <c r="I535" s="30"/>
    </row>
    <row r="536" spans="1:9" s="23" customFormat="1" ht="24.95" customHeight="1">
      <c r="A536" s="35"/>
      <c r="B536" s="18" t="s">
        <v>540</v>
      </c>
      <c r="C536" s="67" t="s">
        <v>128</v>
      </c>
      <c r="D536" s="19">
        <v>1</v>
      </c>
      <c r="E536" s="17" t="s">
        <v>9</v>
      </c>
      <c r="F536" s="20"/>
      <c r="G536" s="27"/>
      <c r="H536" s="29"/>
      <c r="I536" s="30"/>
    </row>
    <row r="537" spans="1:9" s="23" customFormat="1" ht="24.95" customHeight="1">
      <c r="A537" s="17"/>
      <c r="B537" s="9" t="s">
        <v>564</v>
      </c>
      <c r="C537" s="65" t="s">
        <v>596</v>
      </c>
      <c r="D537" s="10">
        <v>1</v>
      </c>
      <c r="E537" s="8" t="s">
        <v>13</v>
      </c>
      <c r="F537" s="11"/>
      <c r="G537" s="27"/>
      <c r="H537" s="41"/>
      <c r="I537" s="42"/>
    </row>
    <row r="538" spans="1:9" s="39" customFormat="1" ht="24.95" customHeight="1">
      <c r="A538" s="36"/>
      <c r="B538" s="9" t="s">
        <v>566</v>
      </c>
      <c r="C538" s="65" t="s">
        <v>600</v>
      </c>
      <c r="D538" s="10">
        <v>1</v>
      </c>
      <c r="E538" s="8" t="s">
        <v>4</v>
      </c>
      <c r="F538" s="11"/>
      <c r="G538" s="27"/>
      <c r="H538" s="41"/>
      <c r="I538" s="42"/>
    </row>
    <row r="539" spans="1:9" s="39" customFormat="1" ht="24.95" customHeight="1">
      <c r="A539" s="36"/>
      <c r="B539" s="5"/>
      <c r="C539" s="47"/>
      <c r="D539" s="32"/>
      <c r="E539" s="17"/>
      <c r="F539" s="20"/>
      <c r="G539" s="27"/>
      <c r="H539" s="29"/>
      <c r="I539" s="30"/>
    </row>
    <row r="540" spans="1:9" s="23" customFormat="1" ht="24.95" customHeight="1">
      <c r="A540" s="35"/>
      <c r="B540" s="17" t="s">
        <v>61</v>
      </c>
      <c r="C540" s="67"/>
      <c r="D540" s="19"/>
      <c r="E540" s="17"/>
      <c r="F540" s="20"/>
      <c r="G540" s="20"/>
      <c r="H540" s="29"/>
      <c r="I540" s="30"/>
    </row>
    <row r="541" spans="1:9" s="23" customFormat="1" ht="24.95" customHeight="1">
      <c r="A541" s="35"/>
      <c r="B541" s="18"/>
      <c r="C541" s="67"/>
      <c r="D541" s="19"/>
      <c r="E541" s="17"/>
      <c r="F541" s="20"/>
      <c r="G541" s="20"/>
      <c r="H541" s="29"/>
      <c r="I541" s="30"/>
    </row>
    <row r="542" spans="1:9" s="23" customFormat="1" ht="24.95" customHeight="1">
      <c r="A542" s="17">
        <f>A11</f>
        <v>8</v>
      </c>
      <c r="B542" s="18" t="str">
        <f>B11</f>
        <v>屋内排水設備</v>
      </c>
      <c r="C542" s="67"/>
      <c r="D542" s="19"/>
      <c r="E542" s="17"/>
      <c r="F542" s="20"/>
      <c r="G542" s="20"/>
      <c r="H542" s="29"/>
      <c r="I542" s="30"/>
    </row>
    <row r="543" spans="1:9" s="23" customFormat="1" ht="24.95" customHeight="1">
      <c r="A543" s="35"/>
      <c r="B543" s="18" t="s">
        <v>105</v>
      </c>
      <c r="C543" s="67" t="s">
        <v>71</v>
      </c>
      <c r="D543" s="28">
        <v>16</v>
      </c>
      <c r="E543" s="17" t="s">
        <v>67</v>
      </c>
      <c r="F543" s="20"/>
      <c r="G543" s="20"/>
      <c r="H543" s="21"/>
      <c r="I543" s="22"/>
    </row>
    <row r="544" spans="1:9" s="23" customFormat="1" ht="24.95" customHeight="1">
      <c r="A544" s="35"/>
      <c r="B544" s="18" t="s">
        <v>105</v>
      </c>
      <c r="C544" s="67" t="s">
        <v>88</v>
      </c>
      <c r="D544" s="28">
        <v>114</v>
      </c>
      <c r="E544" s="17" t="s">
        <v>67</v>
      </c>
      <c r="F544" s="20"/>
      <c r="G544" s="20"/>
      <c r="H544" s="21"/>
      <c r="I544" s="22"/>
    </row>
    <row r="545" spans="1:9" s="23" customFormat="1" ht="24.95" customHeight="1">
      <c r="A545" s="35"/>
      <c r="B545" s="18" t="s">
        <v>105</v>
      </c>
      <c r="C545" s="67" t="s">
        <v>89</v>
      </c>
      <c r="D545" s="28">
        <v>37</v>
      </c>
      <c r="E545" s="17" t="s">
        <v>67</v>
      </c>
      <c r="F545" s="20"/>
      <c r="G545" s="20"/>
      <c r="H545" s="21"/>
      <c r="I545" s="22"/>
    </row>
    <row r="546" spans="1:9" s="23" customFormat="1" ht="24.95" customHeight="1">
      <c r="A546" s="35"/>
      <c r="B546" s="18" t="s">
        <v>105</v>
      </c>
      <c r="C546" s="67" t="s">
        <v>164</v>
      </c>
      <c r="D546" s="28">
        <v>63</v>
      </c>
      <c r="E546" s="17" t="s">
        <v>67</v>
      </c>
      <c r="F546" s="20"/>
      <c r="G546" s="20"/>
      <c r="H546" s="21"/>
      <c r="I546" s="22"/>
    </row>
    <row r="547" spans="1:9" s="23" customFormat="1" ht="24.95" customHeight="1">
      <c r="A547" s="35"/>
      <c r="B547" s="18" t="s">
        <v>105</v>
      </c>
      <c r="C547" s="67" t="s">
        <v>91</v>
      </c>
      <c r="D547" s="28">
        <v>37</v>
      </c>
      <c r="E547" s="17" t="s">
        <v>67</v>
      </c>
      <c r="F547" s="20"/>
      <c r="G547" s="20"/>
      <c r="H547" s="21"/>
      <c r="I547" s="22"/>
    </row>
    <row r="548" spans="1:9" s="23" customFormat="1" ht="24.95" customHeight="1">
      <c r="A548" s="35"/>
      <c r="B548" s="18" t="s">
        <v>105</v>
      </c>
      <c r="C548" s="67" t="s">
        <v>221</v>
      </c>
      <c r="D548" s="28">
        <v>8</v>
      </c>
      <c r="E548" s="17" t="s">
        <v>67</v>
      </c>
      <c r="F548" s="20"/>
      <c r="G548" s="20"/>
      <c r="H548" s="21"/>
      <c r="I548" s="22"/>
    </row>
    <row r="549" spans="1:9" s="23" customFormat="1" ht="24.95" customHeight="1">
      <c r="A549" s="35"/>
      <c r="B549" s="18"/>
      <c r="C549" s="67"/>
      <c r="D549" s="28"/>
      <c r="E549" s="17"/>
      <c r="F549" s="20"/>
      <c r="G549" s="20"/>
      <c r="H549" s="21"/>
      <c r="I549" s="22"/>
    </row>
    <row r="550" spans="1:9" s="23" customFormat="1" ht="24.95" customHeight="1">
      <c r="A550" s="35"/>
      <c r="B550" s="18" t="s">
        <v>425</v>
      </c>
      <c r="C550" s="67" t="s">
        <v>88</v>
      </c>
      <c r="D550" s="28">
        <v>7</v>
      </c>
      <c r="E550" s="17" t="s">
        <v>67</v>
      </c>
      <c r="F550" s="20"/>
      <c r="G550" s="20"/>
      <c r="H550" s="21"/>
      <c r="I550" s="22"/>
    </row>
    <row r="551" spans="1:9" s="23" customFormat="1" ht="24.95" customHeight="1">
      <c r="A551" s="35"/>
      <c r="B551" s="18" t="s">
        <v>425</v>
      </c>
      <c r="C551" s="67" t="s">
        <v>89</v>
      </c>
      <c r="D551" s="28">
        <v>4</v>
      </c>
      <c r="E551" s="17" t="s">
        <v>67</v>
      </c>
      <c r="F551" s="20"/>
      <c r="G551" s="20"/>
      <c r="H551" s="21"/>
      <c r="I551" s="22"/>
    </row>
    <row r="552" spans="1:9" s="23" customFormat="1" ht="24.95" customHeight="1">
      <c r="A552" s="35"/>
      <c r="B552" s="18" t="s">
        <v>425</v>
      </c>
      <c r="C552" s="67" t="s">
        <v>164</v>
      </c>
      <c r="D552" s="28">
        <v>6</v>
      </c>
      <c r="E552" s="17" t="s">
        <v>67</v>
      </c>
      <c r="F552" s="20"/>
      <c r="G552" s="20"/>
      <c r="H552" s="21"/>
      <c r="I552" s="22"/>
    </row>
    <row r="553" spans="1:9" s="23" customFormat="1" ht="24.95" customHeight="1">
      <c r="A553" s="35"/>
      <c r="B553" s="18"/>
      <c r="C553" s="67"/>
      <c r="D553" s="28"/>
      <c r="E553" s="17"/>
      <c r="F553" s="20"/>
      <c r="G553" s="20"/>
      <c r="H553" s="21"/>
      <c r="I553" s="22"/>
    </row>
    <row r="554" spans="1:9" s="23" customFormat="1" ht="24.95" customHeight="1">
      <c r="A554" s="35"/>
      <c r="B554" s="18" t="s">
        <v>426</v>
      </c>
      <c r="C554" s="67" t="s">
        <v>88</v>
      </c>
      <c r="D554" s="28">
        <v>15</v>
      </c>
      <c r="E554" s="17" t="s">
        <v>67</v>
      </c>
      <c r="F554" s="20"/>
      <c r="G554" s="20"/>
      <c r="H554" s="21"/>
      <c r="I554" s="22"/>
    </row>
    <row r="555" spans="1:9" s="23" customFormat="1" ht="24.95" customHeight="1">
      <c r="A555" s="35"/>
      <c r="B555" s="18" t="s">
        <v>426</v>
      </c>
      <c r="C555" s="67" t="s">
        <v>164</v>
      </c>
      <c r="D555" s="28">
        <v>14</v>
      </c>
      <c r="E555" s="17" t="s">
        <v>67</v>
      </c>
      <c r="F555" s="20"/>
      <c r="G555" s="20"/>
      <c r="H555" s="21"/>
      <c r="I555" s="22"/>
    </row>
    <row r="556" spans="1:9" s="23" customFormat="1" ht="24.95" customHeight="1">
      <c r="A556" s="35"/>
      <c r="B556" s="18" t="s">
        <v>426</v>
      </c>
      <c r="C556" s="67" t="s">
        <v>91</v>
      </c>
      <c r="D556" s="28">
        <v>26</v>
      </c>
      <c r="E556" s="17" t="s">
        <v>67</v>
      </c>
      <c r="F556" s="20"/>
      <c r="G556" s="20"/>
      <c r="H556" s="21"/>
      <c r="I556" s="22"/>
    </row>
    <row r="557" spans="1:9" s="23" customFormat="1" ht="24.95" customHeight="1">
      <c r="A557" s="35"/>
      <c r="B557" s="18" t="s">
        <v>426</v>
      </c>
      <c r="C557" s="67" t="s">
        <v>427</v>
      </c>
      <c r="D557" s="28">
        <v>2</v>
      </c>
      <c r="E557" s="17" t="s">
        <v>67</v>
      </c>
      <c r="F557" s="20"/>
      <c r="G557" s="20"/>
      <c r="H557" s="21"/>
      <c r="I557" s="22"/>
    </row>
    <row r="558" spans="1:9" s="23" customFormat="1" ht="24.95" customHeight="1">
      <c r="A558" s="35"/>
      <c r="B558" s="18" t="s">
        <v>569</v>
      </c>
      <c r="C558" s="67" t="s">
        <v>571</v>
      </c>
      <c r="D558" s="28">
        <v>10</v>
      </c>
      <c r="E558" s="17" t="s">
        <v>570</v>
      </c>
      <c r="F558" s="20"/>
      <c r="G558" s="20"/>
      <c r="H558" s="21"/>
      <c r="I558" s="22"/>
    </row>
    <row r="559" spans="1:9" s="23" customFormat="1" ht="24.95" customHeight="1">
      <c r="A559" s="35"/>
      <c r="B559" s="18"/>
      <c r="C559" s="67"/>
      <c r="D559" s="28"/>
      <c r="E559" s="17"/>
      <c r="F559" s="20"/>
      <c r="G559" s="20"/>
      <c r="H559" s="21"/>
      <c r="I559" s="22"/>
    </row>
    <row r="560" spans="1:9" s="23" customFormat="1" ht="24.95" customHeight="1">
      <c r="A560" s="35"/>
      <c r="B560" s="18" t="s">
        <v>92</v>
      </c>
      <c r="C560" s="67" t="s">
        <v>71</v>
      </c>
      <c r="D560" s="19">
        <v>38</v>
      </c>
      <c r="E560" s="17" t="s">
        <v>67</v>
      </c>
      <c r="F560" s="20"/>
      <c r="G560" s="20"/>
      <c r="H560" s="29"/>
      <c r="I560" s="30"/>
    </row>
    <row r="561" spans="1:9" s="23" customFormat="1" ht="24.95" customHeight="1">
      <c r="A561" s="35"/>
      <c r="B561" s="18" t="s">
        <v>92</v>
      </c>
      <c r="C561" s="67" t="s">
        <v>88</v>
      </c>
      <c r="D561" s="19">
        <v>27</v>
      </c>
      <c r="E561" s="17" t="s">
        <v>67</v>
      </c>
      <c r="F561" s="20"/>
      <c r="G561" s="20"/>
      <c r="H561" s="29"/>
      <c r="I561" s="30"/>
    </row>
    <row r="562" spans="1:9" s="23" customFormat="1" ht="24.95" customHeight="1">
      <c r="A562" s="35"/>
      <c r="B562" s="18" t="s">
        <v>92</v>
      </c>
      <c r="C562" s="67" t="s">
        <v>90</v>
      </c>
      <c r="D562" s="19">
        <v>20</v>
      </c>
      <c r="E562" s="17" t="s">
        <v>67</v>
      </c>
      <c r="F562" s="20"/>
      <c r="G562" s="20"/>
      <c r="H562" s="29"/>
      <c r="I562" s="30"/>
    </row>
    <row r="563" spans="1:9" s="23" customFormat="1" ht="24.95" customHeight="1">
      <c r="A563" s="35"/>
      <c r="B563" s="18" t="s">
        <v>428</v>
      </c>
      <c r="C563" s="67" t="s">
        <v>71</v>
      </c>
      <c r="D563" s="19">
        <v>12</v>
      </c>
      <c r="E563" s="17" t="s">
        <v>67</v>
      </c>
      <c r="F563" s="20"/>
      <c r="G563" s="20"/>
      <c r="H563" s="29"/>
      <c r="I563" s="30"/>
    </row>
    <row r="564" spans="1:9" s="23" customFormat="1" ht="24.95" customHeight="1">
      <c r="A564" s="35"/>
      <c r="B564" s="18" t="s">
        <v>428</v>
      </c>
      <c r="C564" s="67" t="s">
        <v>90</v>
      </c>
      <c r="D564" s="19">
        <v>6</v>
      </c>
      <c r="E564" s="17" t="s">
        <v>67</v>
      </c>
      <c r="F564" s="20"/>
      <c r="G564" s="20"/>
      <c r="H564" s="29"/>
      <c r="I564" s="30"/>
    </row>
    <row r="565" spans="1:9" s="23" customFormat="1" ht="24.95" customHeight="1">
      <c r="A565" s="35"/>
      <c r="B565" s="18" t="s">
        <v>129</v>
      </c>
      <c r="C565" s="67" t="s">
        <v>75</v>
      </c>
      <c r="D565" s="19">
        <v>4</v>
      </c>
      <c r="E565" s="17" t="s">
        <v>69</v>
      </c>
      <c r="F565" s="20"/>
      <c r="G565" s="20"/>
      <c r="H565" s="29"/>
      <c r="I565" s="30"/>
    </row>
    <row r="566" spans="1:9" s="23" customFormat="1" ht="24.95" customHeight="1">
      <c r="A566" s="35"/>
      <c r="B566" s="18" t="s">
        <v>129</v>
      </c>
      <c r="C566" s="67" t="s">
        <v>76</v>
      </c>
      <c r="D566" s="19">
        <v>8</v>
      </c>
      <c r="E566" s="17" t="s">
        <v>67</v>
      </c>
      <c r="F566" s="20"/>
      <c r="G566" s="20"/>
      <c r="H566" s="29"/>
      <c r="I566" s="30"/>
    </row>
    <row r="567" spans="1:9" s="23" customFormat="1" ht="24.95" customHeight="1">
      <c r="A567" s="35"/>
      <c r="B567" s="18"/>
      <c r="C567" s="67"/>
      <c r="D567" s="19"/>
      <c r="E567" s="17"/>
      <c r="F567" s="20"/>
      <c r="G567" s="20"/>
      <c r="H567" s="29"/>
      <c r="I567" s="30"/>
    </row>
    <row r="568" spans="1:9" s="23" customFormat="1" ht="24.95" customHeight="1">
      <c r="A568" s="35"/>
      <c r="B568" s="18" t="s">
        <v>93</v>
      </c>
      <c r="C568" s="67" t="s">
        <v>108</v>
      </c>
      <c r="D568" s="19">
        <v>4</v>
      </c>
      <c r="E568" s="17" t="s">
        <v>77</v>
      </c>
      <c r="F568" s="20"/>
      <c r="G568" s="20"/>
      <c r="H568" s="29"/>
      <c r="I568" s="30"/>
    </row>
    <row r="569" spans="1:9" s="23" customFormat="1" ht="24.95" customHeight="1">
      <c r="A569" s="35"/>
      <c r="B569" s="18" t="s">
        <v>93</v>
      </c>
      <c r="C569" s="67" t="s">
        <v>568</v>
      </c>
      <c r="D569" s="19">
        <v>1</v>
      </c>
      <c r="E569" s="17" t="s">
        <v>77</v>
      </c>
      <c r="F569" s="20"/>
      <c r="G569" s="20"/>
      <c r="H569" s="29"/>
      <c r="I569" s="30"/>
    </row>
    <row r="570" spans="1:9" s="23" customFormat="1" ht="24.95" customHeight="1">
      <c r="A570" s="35"/>
      <c r="B570" s="18" t="s">
        <v>93</v>
      </c>
      <c r="C570" s="67" t="s">
        <v>163</v>
      </c>
      <c r="D570" s="19">
        <v>3</v>
      </c>
      <c r="E570" s="17" t="s">
        <v>77</v>
      </c>
      <c r="F570" s="20"/>
      <c r="G570" s="20"/>
      <c r="H570" s="29"/>
      <c r="I570" s="30"/>
    </row>
    <row r="571" spans="1:9" s="23" customFormat="1" ht="24.95" customHeight="1">
      <c r="A571" s="35"/>
      <c r="B571" s="18" t="s">
        <v>93</v>
      </c>
      <c r="C571" s="67" t="s">
        <v>162</v>
      </c>
      <c r="D571" s="19">
        <v>3</v>
      </c>
      <c r="E571" s="17" t="s">
        <v>77</v>
      </c>
      <c r="F571" s="20"/>
      <c r="G571" s="20"/>
      <c r="H571" s="29"/>
      <c r="I571" s="30"/>
    </row>
    <row r="572" spans="1:9" s="23" customFormat="1" ht="24.95" customHeight="1">
      <c r="A572" s="35"/>
      <c r="B572" s="18" t="s">
        <v>429</v>
      </c>
      <c r="C572" s="67" t="s">
        <v>430</v>
      </c>
      <c r="D572" s="19">
        <v>2</v>
      </c>
      <c r="E572" s="17" t="s">
        <v>77</v>
      </c>
      <c r="F572" s="20"/>
      <c r="G572" s="20"/>
      <c r="H572" s="29"/>
      <c r="I572" s="30"/>
    </row>
    <row r="573" spans="1:9" s="23" customFormat="1" ht="24.95" customHeight="1">
      <c r="A573" s="35"/>
      <c r="B573" s="18" t="s">
        <v>574</v>
      </c>
      <c r="C573" s="143" t="s">
        <v>76</v>
      </c>
      <c r="D573" s="19">
        <v>1</v>
      </c>
      <c r="E573" s="17" t="s">
        <v>77</v>
      </c>
      <c r="F573" s="20"/>
      <c r="G573" s="20"/>
      <c r="H573" s="29"/>
      <c r="I573" s="30"/>
    </row>
    <row r="574" spans="1:9" s="23" customFormat="1" ht="24.95" customHeight="1">
      <c r="A574" s="17"/>
      <c r="B574" s="18" t="s">
        <v>423</v>
      </c>
      <c r="C574" s="67" t="s">
        <v>170</v>
      </c>
      <c r="D574" s="40">
        <v>6</v>
      </c>
      <c r="E574" s="17" t="s">
        <v>10</v>
      </c>
      <c r="F574" s="20"/>
      <c r="G574" s="20"/>
      <c r="H574" s="29"/>
      <c r="I574" s="30"/>
    </row>
    <row r="575" spans="1:9" s="23" customFormat="1" ht="24.95" customHeight="1">
      <c r="A575" s="17"/>
      <c r="B575" s="18" t="s">
        <v>424</v>
      </c>
      <c r="C575" s="67" t="s">
        <v>170</v>
      </c>
      <c r="D575" s="40">
        <v>2</v>
      </c>
      <c r="E575" s="17" t="s">
        <v>10</v>
      </c>
      <c r="F575" s="20"/>
      <c r="G575" s="20"/>
      <c r="H575" s="29"/>
      <c r="I575" s="30"/>
    </row>
    <row r="576" spans="1:9" s="23" customFormat="1" ht="24.95" customHeight="1">
      <c r="A576" s="35"/>
      <c r="B576" s="18" t="s">
        <v>329</v>
      </c>
      <c r="C576" s="67" t="s">
        <v>420</v>
      </c>
      <c r="D576" s="19">
        <v>3</v>
      </c>
      <c r="E576" s="17" t="s">
        <v>10</v>
      </c>
      <c r="F576" s="20"/>
      <c r="G576" s="20"/>
      <c r="H576" s="29"/>
      <c r="I576" s="30"/>
    </row>
    <row r="577" spans="1:9" s="39" customFormat="1" ht="24.95" customHeight="1">
      <c r="A577" s="36"/>
      <c r="B577" s="18" t="s">
        <v>329</v>
      </c>
      <c r="C577" s="67" t="s">
        <v>421</v>
      </c>
      <c r="D577" s="32">
        <v>2</v>
      </c>
      <c r="E577" s="26" t="s">
        <v>10</v>
      </c>
      <c r="F577" s="20"/>
      <c r="G577" s="20"/>
      <c r="H577" s="37"/>
      <c r="I577" s="38"/>
    </row>
    <row r="578" spans="1:9" s="39" customFormat="1" ht="24.95" customHeight="1">
      <c r="A578" s="36"/>
      <c r="B578" s="18" t="s">
        <v>329</v>
      </c>
      <c r="C578" s="67" t="s">
        <v>422</v>
      </c>
      <c r="D578" s="32">
        <v>2</v>
      </c>
      <c r="E578" s="26" t="s">
        <v>10</v>
      </c>
      <c r="F578" s="20"/>
      <c r="G578" s="20"/>
      <c r="H578" s="37"/>
      <c r="I578" s="38"/>
    </row>
    <row r="579" spans="1:9" s="23" customFormat="1" ht="24.95" customHeight="1">
      <c r="A579" s="17"/>
      <c r="B579" s="18"/>
      <c r="C579" s="67"/>
      <c r="D579" s="40"/>
      <c r="E579" s="17"/>
      <c r="F579" s="20"/>
      <c r="G579" s="20"/>
      <c r="H579" s="29"/>
      <c r="I579" s="30"/>
    </row>
    <row r="580" spans="1:9" s="23" customFormat="1" ht="24.95" customHeight="1">
      <c r="A580" s="35"/>
      <c r="B580" s="5" t="s">
        <v>561</v>
      </c>
      <c r="C580" s="67"/>
      <c r="D580" s="19"/>
      <c r="E580" s="17"/>
      <c r="F580" s="20"/>
      <c r="G580" s="20"/>
      <c r="H580" s="29"/>
      <c r="I580" s="30"/>
    </row>
    <row r="581" spans="1:9" s="23" customFormat="1" ht="24.95" customHeight="1">
      <c r="A581" s="35"/>
      <c r="B581" s="5" t="s">
        <v>541</v>
      </c>
      <c r="C581" s="67" t="s">
        <v>71</v>
      </c>
      <c r="D581" s="28">
        <v>2</v>
      </c>
      <c r="E581" s="17" t="s">
        <v>67</v>
      </c>
      <c r="F581" s="20"/>
      <c r="G581" s="20"/>
      <c r="H581" s="21"/>
      <c r="I581" s="22"/>
    </row>
    <row r="582" spans="1:9" s="23" customFormat="1" ht="24.95" customHeight="1">
      <c r="A582" s="35"/>
      <c r="B582" s="5" t="s">
        <v>541</v>
      </c>
      <c r="C582" s="67" t="s">
        <v>88</v>
      </c>
      <c r="D582" s="28">
        <v>24</v>
      </c>
      <c r="E582" s="17" t="s">
        <v>67</v>
      </c>
      <c r="F582" s="20"/>
      <c r="G582" s="20"/>
      <c r="H582" s="21"/>
      <c r="I582" s="22"/>
    </row>
    <row r="583" spans="1:9" s="23" customFormat="1" ht="24.95" customHeight="1">
      <c r="A583" s="35"/>
      <c r="B583" s="5" t="s">
        <v>541</v>
      </c>
      <c r="C583" s="67" t="s">
        <v>89</v>
      </c>
      <c r="D583" s="28">
        <v>31</v>
      </c>
      <c r="E583" s="17" t="s">
        <v>67</v>
      </c>
      <c r="F583" s="20"/>
      <c r="G583" s="20"/>
      <c r="H583" s="21"/>
      <c r="I583" s="22"/>
    </row>
    <row r="584" spans="1:9" s="23" customFormat="1" ht="24.95" customHeight="1">
      <c r="A584" s="35"/>
      <c r="B584" s="5" t="s">
        <v>541</v>
      </c>
      <c r="C584" s="67" t="s">
        <v>164</v>
      </c>
      <c r="D584" s="28">
        <v>5</v>
      </c>
      <c r="E584" s="17" t="s">
        <v>67</v>
      </c>
      <c r="F584" s="20"/>
      <c r="G584" s="20"/>
      <c r="H584" s="21"/>
      <c r="I584" s="22"/>
    </row>
    <row r="585" spans="1:9" s="23" customFormat="1" ht="24.95" customHeight="1">
      <c r="A585" s="35"/>
      <c r="B585" s="5" t="s">
        <v>541</v>
      </c>
      <c r="C585" s="67" t="s">
        <v>221</v>
      </c>
      <c r="D585" s="28">
        <v>2</v>
      </c>
      <c r="E585" s="17" t="s">
        <v>67</v>
      </c>
      <c r="F585" s="20"/>
      <c r="G585" s="20"/>
      <c r="H585" s="21"/>
      <c r="I585" s="22"/>
    </row>
    <row r="586" spans="1:9" s="23" customFormat="1" ht="24.95" customHeight="1">
      <c r="A586" s="35"/>
      <c r="B586" s="5" t="s">
        <v>547</v>
      </c>
      <c r="C586" s="67" t="s">
        <v>549</v>
      </c>
      <c r="D586" s="28">
        <v>10</v>
      </c>
      <c r="E586" s="17" t="s">
        <v>67</v>
      </c>
      <c r="F586" s="20"/>
      <c r="G586" s="20"/>
      <c r="H586" s="21"/>
      <c r="I586" s="22"/>
    </row>
    <row r="587" spans="1:9" s="23" customFormat="1" ht="24.95" customHeight="1">
      <c r="A587" s="35"/>
      <c r="B587" s="5" t="s">
        <v>548</v>
      </c>
      <c r="C587" s="67" t="s">
        <v>550</v>
      </c>
      <c r="D587" s="28">
        <v>2</v>
      </c>
      <c r="E587" s="17" t="s">
        <v>67</v>
      </c>
      <c r="F587" s="20"/>
      <c r="G587" s="20"/>
      <c r="H587" s="21"/>
      <c r="I587" s="22"/>
    </row>
    <row r="588" spans="1:9" s="23" customFormat="1" ht="24.95" customHeight="1">
      <c r="A588" s="35"/>
      <c r="B588" s="5"/>
      <c r="C588" s="67"/>
      <c r="D588" s="19"/>
      <c r="E588" s="17"/>
      <c r="F588" s="20"/>
      <c r="G588" s="20"/>
      <c r="H588" s="29"/>
      <c r="I588" s="30"/>
    </row>
    <row r="589" spans="1:9" s="23" customFormat="1" ht="24.95" customHeight="1">
      <c r="A589" s="35"/>
      <c r="B589" s="18" t="s">
        <v>470</v>
      </c>
      <c r="C589" s="67" t="s">
        <v>189</v>
      </c>
      <c r="D589" s="40">
        <v>1</v>
      </c>
      <c r="E589" s="17" t="s">
        <v>10</v>
      </c>
      <c r="F589" s="20"/>
      <c r="G589" s="20"/>
      <c r="H589" s="29"/>
      <c r="I589" s="30"/>
    </row>
    <row r="590" spans="1:9" s="23" customFormat="1" ht="24.95" customHeight="1">
      <c r="A590" s="35"/>
      <c r="B590" s="18" t="s">
        <v>470</v>
      </c>
      <c r="C590" s="67" t="s">
        <v>417</v>
      </c>
      <c r="D590" s="40">
        <f>1+1</f>
        <v>2</v>
      </c>
      <c r="E590" s="17" t="s">
        <v>10</v>
      </c>
      <c r="F590" s="20"/>
      <c r="G590" s="20"/>
      <c r="H590" s="29"/>
      <c r="I590" s="30"/>
    </row>
    <row r="591" spans="1:9" s="23" customFormat="1" ht="24.95" customHeight="1">
      <c r="A591" s="35"/>
      <c r="B591" s="18" t="s">
        <v>470</v>
      </c>
      <c r="C591" s="67" t="s">
        <v>170</v>
      </c>
      <c r="D591" s="40">
        <v>1</v>
      </c>
      <c r="E591" s="17" t="s">
        <v>10</v>
      </c>
      <c r="F591" s="20"/>
      <c r="G591" s="20"/>
      <c r="H591" s="29"/>
      <c r="I591" s="30"/>
    </row>
    <row r="592" spans="1:9" s="23" customFormat="1" ht="24.95" customHeight="1">
      <c r="A592" s="35"/>
      <c r="B592" s="5" t="s">
        <v>542</v>
      </c>
      <c r="C592" s="67" t="s">
        <v>543</v>
      </c>
      <c r="D592" s="19">
        <v>1</v>
      </c>
      <c r="E592" s="17" t="s">
        <v>9</v>
      </c>
      <c r="F592" s="20"/>
      <c r="G592" s="20"/>
      <c r="H592" s="29"/>
      <c r="I592" s="30"/>
    </row>
    <row r="593" spans="1:9" s="23" customFormat="1" ht="24.95" customHeight="1">
      <c r="A593" s="35"/>
      <c r="B593" s="5" t="s">
        <v>545</v>
      </c>
      <c r="C593" s="67" t="s">
        <v>546</v>
      </c>
      <c r="D593" s="19">
        <v>1</v>
      </c>
      <c r="E593" s="17" t="s">
        <v>9</v>
      </c>
      <c r="F593" s="20"/>
      <c r="G593" s="20"/>
      <c r="H593" s="29"/>
      <c r="I593" s="30"/>
    </row>
    <row r="594" spans="1:9" s="23" customFormat="1" ht="24.95" customHeight="1">
      <c r="A594" s="35"/>
      <c r="B594" s="5" t="s">
        <v>234</v>
      </c>
      <c r="C594" s="67" t="s">
        <v>544</v>
      </c>
      <c r="D594" s="19">
        <v>1</v>
      </c>
      <c r="E594" s="17" t="s">
        <v>13</v>
      </c>
      <c r="F594" s="20"/>
      <c r="G594" s="20"/>
      <c r="H594" s="29"/>
      <c r="I594" s="30"/>
    </row>
    <row r="595" spans="1:9" s="23" customFormat="1" ht="24.95" customHeight="1">
      <c r="A595" s="35"/>
      <c r="B595" s="5"/>
      <c r="C595" s="67"/>
      <c r="D595" s="19"/>
      <c r="E595" s="17"/>
      <c r="F595" s="20"/>
      <c r="G595" s="20"/>
      <c r="H595" s="29"/>
      <c r="I595" s="30"/>
    </row>
    <row r="596" spans="1:9" s="23" customFormat="1" ht="24.95" customHeight="1">
      <c r="A596" s="35"/>
      <c r="B596" s="9" t="s">
        <v>564</v>
      </c>
      <c r="C596" s="65" t="s">
        <v>596</v>
      </c>
      <c r="D596" s="10">
        <v>1</v>
      </c>
      <c r="E596" s="8" t="s">
        <v>13</v>
      </c>
      <c r="F596" s="11"/>
      <c r="G596" s="20"/>
      <c r="H596" s="41"/>
      <c r="I596" s="42"/>
    </row>
    <row r="597" spans="1:9" s="23" customFormat="1" ht="24.95" customHeight="1">
      <c r="A597" s="35"/>
      <c r="B597" s="5"/>
      <c r="C597" s="67" t="s">
        <v>599</v>
      </c>
      <c r="D597" s="19"/>
      <c r="E597" s="17"/>
      <c r="F597" s="20"/>
      <c r="G597" s="27"/>
      <c r="H597" s="29"/>
      <c r="I597" s="30"/>
    </row>
    <row r="598" spans="1:9" s="23" customFormat="1" ht="24.95" customHeight="1">
      <c r="A598" s="35"/>
      <c r="B598" s="5"/>
      <c r="C598" s="67"/>
      <c r="D598" s="19"/>
      <c r="E598" s="17"/>
      <c r="F598" s="20"/>
      <c r="G598" s="20"/>
      <c r="H598" s="29"/>
      <c r="I598" s="30"/>
    </row>
    <row r="599" spans="1:9" s="23" customFormat="1" ht="24.95" customHeight="1">
      <c r="A599" s="35"/>
      <c r="B599" s="5"/>
      <c r="C599" s="67"/>
      <c r="D599" s="19"/>
      <c r="E599" s="17"/>
      <c r="F599" s="20"/>
      <c r="G599" s="20"/>
      <c r="H599" s="29"/>
      <c r="I599" s="30"/>
    </row>
    <row r="600" spans="1:9" s="23" customFormat="1" ht="24.95" customHeight="1">
      <c r="A600" s="35"/>
      <c r="B600" s="17" t="s">
        <v>61</v>
      </c>
      <c r="C600" s="67"/>
      <c r="D600" s="19"/>
      <c r="E600" s="17"/>
      <c r="F600" s="20"/>
      <c r="G600" s="20"/>
      <c r="H600" s="29"/>
      <c r="I600" s="30"/>
    </row>
    <row r="601" spans="1:9" s="23" customFormat="1" ht="24.95" customHeight="1">
      <c r="A601" s="35"/>
      <c r="B601" s="18"/>
      <c r="C601" s="67"/>
      <c r="D601" s="19"/>
      <c r="E601" s="17"/>
      <c r="F601" s="20"/>
      <c r="G601" s="27"/>
      <c r="H601" s="29"/>
      <c r="I601" s="30"/>
    </row>
    <row r="602" spans="1:9" s="23" customFormat="1" ht="24.95" customHeight="1">
      <c r="A602" s="17">
        <f>A12</f>
        <v>9</v>
      </c>
      <c r="B602" s="18" t="str">
        <f>B12</f>
        <v>屋外排水設備</v>
      </c>
      <c r="C602" s="67"/>
      <c r="D602" s="19"/>
      <c r="E602" s="17"/>
      <c r="F602" s="20"/>
      <c r="G602" s="20"/>
      <c r="H602" s="29"/>
      <c r="I602" s="30"/>
    </row>
    <row r="603" spans="1:9" ht="24.95" customHeight="1">
      <c r="A603" s="8"/>
      <c r="B603" s="9" t="s">
        <v>234</v>
      </c>
      <c r="C603" s="65"/>
      <c r="D603" s="10">
        <v>1</v>
      </c>
      <c r="E603" s="8" t="s">
        <v>226</v>
      </c>
      <c r="F603" s="33"/>
      <c r="G603" s="20"/>
      <c r="H603" s="12"/>
      <c r="I603" s="13"/>
    </row>
    <row r="604" spans="1:9" ht="24.95" customHeight="1">
      <c r="A604" s="8"/>
      <c r="B604" s="9" t="s">
        <v>431</v>
      </c>
      <c r="C604" s="65"/>
      <c r="D604" s="10">
        <v>1</v>
      </c>
      <c r="E604" s="8" t="s">
        <v>4</v>
      </c>
      <c r="F604" s="33"/>
      <c r="G604" s="20"/>
      <c r="H604" s="12"/>
      <c r="I604" s="13"/>
    </row>
    <row r="605" spans="1:9" ht="24.95" customHeight="1">
      <c r="A605" s="8"/>
      <c r="B605" s="9"/>
      <c r="C605" s="65"/>
      <c r="D605" s="10"/>
      <c r="E605" s="8"/>
      <c r="F605" s="33"/>
      <c r="G605" s="20"/>
      <c r="H605" s="12"/>
      <c r="I605" s="13"/>
    </row>
    <row r="606" spans="1:9" s="23" customFormat="1" ht="24.95" customHeight="1">
      <c r="A606" s="35"/>
      <c r="B606" s="18" t="s">
        <v>222</v>
      </c>
      <c r="C606" s="67" t="s">
        <v>106</v>
      </c>
      <c r="D606" s="28">
        <v>7</v>
      </c>
      <c r="E606" s="17" t="s">
        <v>67</v>
      </c>
      <c r="F606" s="20"/>
      <c r="G606" s="20"/>
      <c r="H606" s="44"/>
      <c r="I606" s="45"/>
    </row>
    <row r="607" spans="1:9" s="23" customFormat="1" ht="24.95" customHeight="1">
      <c r="A607" s="35"/>
      <c r="B607" s="18" t="s">
        <v>222</v>
      </c>
      <c r="C607" s="67" t="s">
        <v>107</v>
      </c>
      <c r="D607" s="28">
        <v>151</v>
      </c>
      <c r="E607" s="17" t="s">
        <v>67</v>
      </c>
      <c r="F607" s="20"/>
      <c r="G607" s="20"/>
      <c r="H607" s="21"/>
      <c r="I607" s="22"/>
    </row>
    <row r="608" spans="1:9" s="23" customFormat="1" ht="24.95" customHeight="1">
      <c r="A608" s="35"/>
      <c r="B608" s="18" t="s">
        <v>432</v>
      </c>
      <c r="C608" s="67" t="s">
        <v>106</v>
      </c>
      <c r="D608" s="28">
        <v>16</v>
      </c>
      <c r="E608" s="17" t="s">
        <v>67</v>
      </c>
      <c r="F608" s="20"/>
      <c r="G608" s="20"/>
      <c r="H608" s="44"/>
      <c r="I608" s="45"/>
    </row>
    <row r="609" spans="1:9" s="23" customFormat="1" ht="24.95" customHeight="1">
      <c r="A609" s="35"/>
      <c r="B609" s="18" t="s">
        <v>432</v>
      </c>
      <c r="C609" s="67" t="s">
        <v>107</v>
      </c>
      <c r="D609" s="28">
        <v>18</v>
      </c>
      <c r="E609" s="17" t="s">
        <v>67</v>
      </c>
      <c r="F609" s="20"/>
      <c r="G609" s="20"/>
      <c r="H609" s="21"/>
      <c r="I609" s="22"/>
    </row>
    <row r="610" spans="1:9" s="23" customFormat="1" ht="24.95" customHeight="1">
      <c r="A610" s="35"/>
      <c r="B610" s="18"/>
      <c r="C610" s="67"/>
      <c r="D610" s="28"/>
      <c r="E610" s="17"/>
      <c r="F610" s="20"/>
      <c r="G610" s="20"/>
      <c r="H610" s="21"/>
      <c r="I610" s="22"/>
    </row>
    <row r="611" spans="1:9" s="23" customFormat="1" ht="24.95" customHeight="1">
      <c r="A611" s="35"/>
      <c r="B611" s="18" t="s">
        <v>152</v>
      </c>
      <c r="C611" s="67" t="s">
        <v>433</v>
      </c>
      <c r="D611" s="19">
        <v>1</v>
      </c>
      <c r="E611" s="17" t="s">
        <v>94</v>
      </c>
      <c r="F611" s="20"/>
      <c r="G611" s="20"/>
      <c r="H611" s="29"/>
      <c r="I611" s="30"/>
    </row>
    <row r="612" spans="1:9" s="23" customFormat="1" ht="24.95" customHeight="1">
      <c r="A612" s="35"/>
      <c r="B612" s="18" t="s">
        <v>152</v>
      </c>
      <c r="C612" s="67" t="s">
        <v>434</v>
      </c>
      <c r="D612" s="19">
        <v>1</v>
      </c>
      <c r="E612" s="17" t="s">
        <v>94</v>
      </c>
      <c r="F612" s="20"/>
      <c r="G612" s="20"/>
      <c r="H612" s="29"/>
      <c r="I612" s="30"/>
    </row>
    <row r="613" spans="1:9" s="23" customFormat="1" ht="24.95" customHeight="1">
      <c r="A613" s="35"/>
      <c r="B613" s="18" t="s">
        <v>152</v>
      </c>
      <c r="C613" s="67" t="s">
        <v>435</v>
      </c>
      <c r="D613" s="19">
        <v>1</v>
      </c>
      <c r="E613" s="17" t="s">
        <v>94</v>
      </c>
      <c r="F613" s="20"/>
      <c r="G613" s="20"/>
      <c r="H613" s="29"/>
      <c r="I613" s="30"/>
    </row>
    <row r="614" spans="1:9" s="23" customFormat="1" ht="24.95" customHeight="1">
      <c r="A614" s="35"/>
      <c r="B614" s="18" t="s">
        <v>152</v>
      </c>
      <c r="C614" s="67" t="s">
        <v>436</v>
      </c>
      <c r="D614" s="19">
        <v>1</v>
      </c>
      <c r="E614" s="17" t="s">
        <v>94</v>
      </c>
      <c r="F614" s="20"/>
      <c r="G614" s="20"/>
      <c r="H614" s="29"/>
      <c r="I614" s="30"/>
    </row>
    <row r="615" spans="1:9" s="23" customFormat="1" ht="24.95" customHeight="1">
      <c r="A615" s="35"/>
      <c r="B615" s="18" t="s">
        <v>152</v>
      </c>
      <c r="C615" s="67" t="s">
        <v>437</v>
      </c>
      <c r="D615" s="19">
        <v>1</v>
      </c>
      <c r="E615" s="17" t="s">
        <v>94</v>
      </c>
      <c r="F615" s="20"/>
      <c r="G615" s="20"/>
      <c r="H615" s="29"/>
      <c r="I615" s="30"/>
    </row>
    <row r="616" spans="1:9" s="23" customFormat="1" ht="24.95" customHeight="1">
      <c r="A616" s="35"/>
      <c r="B616" s="18" t="s">
        <v>152</v>
      </c>
      <c r="C616" s="67" t="s">
        <v>438</v>
      </c>
      <c r="D616" s="19">
        <v>1</v>
      </c>
      <c r="E616" s="17" t="s">
        <v>94</v>
      </c>
      <c r="F616" s="20"/>
      <c r="G616" s="20"/>
      <c r="H616" s="29"/>
      <c r="I616" s="30"/>
    </row>
    <row r="617" spans="1:9" s="23" customFormat="1" ht="24.95" customHeight="1">
      <c r="A617" s="35"/>
      <c r="B617" s="18" t="s">
        <v>152</v>
      </c>
      <c r="C617" s="67" t="s">
        <v>439</v>
      </c>
      <c r="D617" s="19">
        <v>1</v>
      </c>
      <c r="E617" s="17" t="s">
        <v>94</v>
      </c>
      <c r="F617" s="20"/>
      <c r="G617" s="20"/>
      <c r="H617" s="29"/>
      <c r="I617" s="30"/>
    </row>
    <row r="618" spans="1:9" s="23" customFormat="1" ht="24.95" customHeight="1">
      <c r="A618" s="35"/>
      <c r="B618" s="18" t="s">
        <v>152</v>
      </c>
      <c r="C618" s="67" t="s">
        <v>443</v>
      </c>
      <c r="D618" s="19">
        <v>1</v>
      </c>
      <c r="E618" s="17" t="s">
        <v>94</v>
      </c>
      <c r="F618" s="20"/>
      <c r="G618" s="20"/>
      <c r="H618" s="29"/>
      <c r="I618" s="30"/>
    </row>
    <row r="619" spans="1:9" s="23" customFormat="1" ht="24.95" customHeight="1">
      <c r="A619" s="35"/>
      <c r="B619" s="18" t="s">
        <v>152</v>
      </c>
      <c r="C619" s="67" t="s">
        <v>444</v>
      </c>
      <c r="D619" s="19">
        <v>1</v>
      </c>
      <c r="E619" s="17" t="s">
        <v>94</v>
      </c>
      <c r="F619" s="20"/>
      <c r="G619" s="20"/>
      <c r="H619" s="29"/>
      <c r="I619" s="30"/>
    </row>
    <row r="620" spans="1:9" s="23" customFormat="1" ht="24.95" customHeight="1">
      <c r="A620" s="35"/>
      <c r="B620" s="18" t="s">
        <v>152</v>
      </c>
      <c r="C620" s="67" t="s">
        <v>445</v>
      </c>
      <c r="D620" s="19">
        <v>1</v>
      </c>
      <c r="E620" s="17" t="s">
        <v>94</v>
      </c>
      <c r="F620" s="20"/>
      <c r="G620" s="20"/>
      <c r="H620" s="29"/>
      <c r="I620" s="30"/>
    </row>
    <row r="621" spans="1:9" s="23" customFormat="1" ht="24.95" customHeight="1">
      <c r="A621" s="35"/>
      <c r="B621" s="18" t="s">
        <v>152</v>
      </c>
      <c r="C621" s="67" t="s">
        <v>446</v>
      </c>
      <c r="D621" s="19">
        <v>1</v>
      </c>
      <c r="E621" s="17" t="s">
        <v>94</v>
      </c>
      <c r="F621" s="20"/>
      <c r="G621" s="20"/>
      <c r="H621" s="29"/>
      <c r="I621" s="30"/>
    </row>
    <row r="622" spans="1:9" s="23" customFormat="1" ht="24.95" customHeight="1">
      <c r="A622" s="35"/>
      <c r="B622" s="18" t="s">
        <v>152</v>
      </c>
      <c r="C622" s="67" t="s">
        <v>440</v>
      </c>
      <c r="D622" s="19">
        <v>1</v>
      </c>
      <c r="E622" s="17" t="s">
        <v>94</v>
      </c>
      <c r="F622" s="20"/>
      <c r="G622" s="20"/>
      <c r="H622" s="29"/>
      <c r="I622" s="30"/>
    </row>
    <row r="623" spans="1:9" s="23" customFormat="1" ht="24.95" customHeight="1">
      <c r="A623" s="35"/>
      <c r="B623" s="18" t="s">
        <v>152</v>
      </c>
      <c r="C623" s="67" t="s">
        <v>441</v>
      </c>
      <c r="D623" s="19">
        <v>1</v>
      </c>
      <c r="E623" s="17" t="s">
        <v>94</v>
      </c>
      <c r="F623" s="20"/>
      <c r="G623" s="20"/>
      <c r="H623" s="29"/>
      <c r="I623" s="30"/>
    </row>
    <row r="624" spans="1:9" s="23" customFormat="1" ht="24.95" customHeight="1">
      <c r="A624" s="35"/>
      <c r="B624" s="18" t="s">
        <v>152</v>
      </c>
      <c r="C624" s="67" t="s">
        <v>442</v>
      </c>
      <c r="D624" s="19">
        <v>1</v>
      </c>
      <c r="E624" s="17" t="s">
        <v>94</v>
      </c>
      <c r="F624" s="20"/>
      <c r="G624" s="20"/>
      <c r="H624" s="29"/>
      <c r="I624" s="30"/>
    </row>
    <row r="625" spans="1:9" s="23" customFormat="1" ht="24.95" customHeight="1">
      <c r="A625" s="35"/>
      <c r="B625" s="18" t="s">
        <v>152</v>
      </c>
      <c r="C625" s="67" t="s">
        <v>577</v>
      </c>
      <c r="D625" s="19">
        <v>1</v>
      </c>
      <c r="E625" s="17" t="s">
        <v>94</v>
      </c>
      <c r="F625" s="20"/>
      <c r="G625" s="20"/>
      <c r="H625" s="29"/>
      <c r="I625" s="30"/>
    </row>
    <row r="626" spans="1:9" s="23" customFormat="1" ht="24.95" customHeight="1">
      <c r="A626" s="35"/>
      <c r="B626" s="18" t="s">
        <v>152</v>
      </c>
      <c r="C626" s="67" t="s">
        <v>447</v>
      </c>
      <c r="D626" s="19">
        <v>1</v>
      </c>
      <c r="E626" s="17" t="s">
        <v>94</v>
      </c>
      <c r="F626" s="20"/>
      <c r="G626" s="20"/>
      <c r="H626" s="29"/>
      <c r="I626" s="30"/>
    </row>
    <row r="627" spans="1:9" s="23" customFormat="1" ht="24.95" customHeight="1">
      <c r="A627" s="35"/>
      <c r="B627" s="18" t="s">
        <v>152</v>
      </c>
      <c r="C627" s="67" t="s">
        <v>448</v>
      </c>
      <c r="D627" s="19">
        <v>1</v>
      </c>
      <c r="E627" s="17" t="s">
        <v>94</v>
      </c>
      <c r="F627" s="20"/>
      <c r="G627" s="20"/>
      <c r="H627" s="29"/>
      <c r="I627" s="30"/>
    </row>
    <row r="628" spans="1:9" s="23" customFormat="1" ht="24.95" customHeight="1">
      <c r="A628" s="35"/>
      <c r="B628" s="18"/>
      <c r="C628" s="67"/>
      <c r="D628" s="19"/>
      <c r="E628" s="17"/>
      <c r="F628" s="20"/>
      <c r="G628" s="20"/>
      <c r="H628" s="29"/>
      <c r="I628" s="30"/>
    </row>
    <row r="629" spans="1:9" s="23" customFormat="1" ht="24.95" customHeight="1">
      <c r="A629" s="35"/>
      <c r="B629" s="18" t="s">
        <v>451</v>
      </c>
      <c r="C629" s="67" t="s">
        <v>452</v>
      </c>
      <c r="D629" s="19">
        <v>3</v>
      </c>
      <c r="E629" s="17" t="s">
        <v>94</v>
      </c>
      <c r="F629" s="20"/>
      <c r="G629" s="20"/>
      <c r="H629" s="29"/>
      <c r="I629" s="30"/>
    </row>
    <row r="630" spans="1:9" s="23" customFormat="1" ht="24.95" customHeight="1">
      <c r="A630" s="35"/>
      <c r="B630" s="18" t="s">
        <v>451</v>
      </c>
      <c r="C630" s="67" t="s">
        <v>453</v>
      </c>
      <c r="D630" s="19">
        <v>3</v>
      </c>
      <c r="E630" s="17" t="s">
        <v>94</v>
      </c>
      <c r="F630" s="20"/>
      <c r="G630" s="20"/>
      <c r="H630" s="29"/>
      <c r="I630" s="30"/>
    </row>
    <row r="631" spans="1:9" s="23" customFormat="1" ht="24.95" customHeight="1">
      <c r="A631" s="35"/>
      <c r="B631" s="18"/>
      <c r="C631" s="67"/>
      <c r="D631" s="19"/>
      <c r="E631" s="17"/>
      <c r="F631" s="20"/>
      <c r="G631" s="20"/>
      <c r="H631" s="29"/>
      <c r="I631" s="30"/>
    </row>
    <row r="632" spans="1:9" s="23" customFormat="1" ht="24.95" customHeight="1">
      <c r="A632" s="35"/>
      <c r="B632" s="18" t="s">
        <v>82</v>
      </c>
      <c r="C632" s="67">
        <v>0.13</v>
      </c>
      <c r="D632" s="19">
        <f>239+15</f>
        <v>254</v>
      </c>
      <c r="E632" s="17" t="s">
        <v>95</v>
      </c>
      <c r="F632" s="20"/>
      <c r="G632" s="20"/>
      <c r="H632" s="29"/>
      <c r="I632" s="30"/>
    </row>
    <row r="633" spans="1:9" s="23" customFormat="1" ht="24.95" customHeight="1">
      <c r="A633" s="35"/>
      <c r="B633" s="18" t="s">
        <v>84</v>
      </c>
      <c r="C633" s="67"/>
      <c r="D633" s="19">
        <f>51+7</f>
        <v>58</v>
      </c>
      <c r="E633" s="17" t="s">
        <v>95</v>
      </c>
      <c r="F633" s="20"/>
      <c r="G633" s="20"/>
      <c r="H633" s="29"/>
      <c r="I633" s="30"/>
    </row>
    <row r="634" spans="1:9" s="23" customFormat="1" ht="24.95" customHeight="1">
      <c r="A634" s="35"/>
      <c r="B634" s="18" t="s">
        <v>85</v>
      </c>
      <c r="C634" s="67"/>
      <c r="D634" s="19">
        <f>188+8</f>
        <v>196</v>
      </c>
      <c r="E634" s="17" t="s">
        <v>83</v>
      </c>
      <c r="F634" s="20"/>
      <c r="G634" s="20"/>
      <c r="H634" s="29"/>
      <c r="I634" s="30"/>
    </row>
    <row r="635" spans="1:9" s="23" customFormat="1" ht="24.95" customHeight="1">
      <c r="A635" s="35"/>
      <c r="B635" s="18" t="s">
        <v>86</v>
      </c>
      <c r="C635" s="67"/>
      <c r="D635" s="19">
        <f>51+7</f>
        <v>58</v>
      </c>
      <c r="E635" s="17" t="s">
        <v>83</v>
      </c>
      <c r="F635" s="20"/>
      <c r="G635" s="20"/>
      <c r="H635" s="29"/>
      <c r="I635" s="30"/>
    </row>
    <row r="636" spans="1:9" s="23" customFormat="1" ht="24.95" customHeight="1">
      <c r="A636" s="35"/>
      <c r="B636" s="18" t="s">
        <v>87</v>
      </c>
      <c r="C636" s="65" t="s">
        <v>597</v>
      </c>
      <c r="D636" s="19">
        <f>51+7</f>
        <v>58</v>
      </c>
      <c r="E636" s="17" t="s">
        <v>83</v>
      </c>
      <c r="F636" s="20"/>
      <c r="G636" s="20"/>
      <c r="H636" s="29"/>
      <c r="I636" s="30"/>
    </row>
    <row r="637" spans="1:9" s="23" customFormat="1" ht="24.95" customHeight="1">
      <c r="A637" s="35"/>
      <c r="B637" s="18" t="s">
        <v>449</v>
      </c>
      <c r="C637" s="65"/>
      <c r="D637" s="19">
        <f>51+7</f>
        <v>58</v>
      </c>
      <c r="E637" s="17" t="s">
        <v>83</v>
      </c>
      <c r="F637" s="20"/>
      <c r="G637" s="20"/>
      <c r="H637" s="29"/>
      <c r="I637" s="30"/>
    </row>
    <row r="638" spans="1:9" s="23" customFormat="1" ht="24.95" customHeight="1">
      <c r="A638" s="35"/>
      <c r="B638" s="18" t="s">
        <v>103</v>
      </c>
      <c r="C638" s="65">
        <v>0.1</v>
      </c>
      <c r="D638" s="19">
        <v>1</v>
      </c>
      <c r="E638" s="17" t="s">
        <v>104</v>
      </c>
      <c r="F638" s="20"/>
      <c r="G638" s="20"/>
      <c r="H638" s="29"/>
      <c r="I638" s="30"/>
    </row>
    <row r="639" spans="1:9" s="23" customFormat="1" ht="24.95" customHeight="1">
      <c r="A639" s="35"/>
      <c r="B639" s="18" t="s">
        <v>103</v>
      </c>
      <c r="C639" s="65">
        <v>0.45</v>
      </c>
      <c r="D639" s="19">
        <v>1</v>
      </c>
      <c r="E639" s="17" t="s">
        <v>104</v>
      </c>
      <c r="F639" s="20"/>
      <c r="G639" s="20"/>
      <c r="H639" s="29"/>
      <c r="I639" s="30"/>
    </row>
    <row r="640" spans="1:9" s="23" customFormat="1" ht="24.95" customHeight="1">
      <c r="A640" s="35"/>
      <c r="B640" s="18" t="s">
        <v>153</v>
      </c>
      <c r="C640" s="67" t="s">
        <v>171</v>
      </c>
      <c r="D640" s="40">
        <v>2</v>
      </c>
      <c r="E640" s="17" t="s">
        <v>81</v>
      </c>
      <c r="F640" s="20"/>
      <c r="G640" s="20"/>
      <c r="H640" s="29"/>
      <c r="I640" s="30"/>
    </row>
    <row r="641" spans="1:9" ht="24.95" customHeight="1">
      <c r="A641" s="8"/>
      <c r="B641" s="9" t="s">
        <v>169</v>
      </c>
      <c r="C641" s="65" t="s">
        <v>170</v>
      </c>
      <c r="D641" s="10">
        <v>1</v>
      </c>
      <c r="E641" s="17" t="s">
        <v>81</v>
      </c>
      <c r="F641" s="33"/>
      <c r="G641" s="20"/>
      <c r="H641" s="12"/>
      <c r="I641" s="13"/>
    </row>
    <row r="642" spans="1:9" s="23" customFormat="1" ht="24.95" customHeight="1">
      <c r="A642" s="35"/>
      <c r="B642" s="18" t="s">
        <v>613</v>
      </c>
      <c r="C642" s="67" t="s">
        <v>615</v>
      </c>
      <c r="D642" s="19">
        <v>16</v>
      </c>
      <c r="E642" s="17" t="s">
        <v>44</v>
      </c>
      <c r="F642" s="20"/>
      <c r="G642" s="20"/>
      <c r="H642" s="29"/>
      <c r="I642" s="30"/>
    </row>
    <row r="643" spans="1:9" s="23" customFormat="1" ht="24.95" customHeight="1">
      <c r="A643" s="35"/>
      <c r="B643" s="18" t="s">
        <v>450</v>
      </c>
      <c r="C643" s="67" t="s">
        <v>614</v>
      </c>
      <c r="D643" s="19">
        <v>16</v>
      </c>
      <c r="E643" s="17" t="s">
        <v>44</v>
      </c>
      <c r="F643" s="20"/>
      <c r="G643" s="20"/>
      <c r="H643" s="29"/>
      <c r="I643" s="30"/>
    </row>
    <row r="644" spans="1:9" s="23" customFormat="1" ht="24.95" customHeight="1">
      <c r="A644" s="35"/>
      <c r="B644" s="18" t="s">
        <v>154</v>
      </c>
      <c r="C644" s="67"/>
      <c r="D644" s="40">
        <v>135</v>
      </c>
      <c r="E644" s="17" t="s">
        <v>7</v>
      </c>
      <c r="F644" s="20"/>
      <c r="G644" s="20"/>
      <c r="H644" s="29"/>
      <c r="I644" s="30"/>
    </row>
    <row r="645" spans="1:9" ht="24.95" customHeight="1">
      <c r="A645" s="8"/>
      <c r="B645" s="9" t="s">
        <v>155</v>
      </c>
      <c r="C645" s="65"/>
      <c r="D645" s="10">
        <v>7</v>
      </c>
      <c r="E645" s="8" t="s">
        <v>165</v>
      </c>
      <c r="F645" s="33"/>
      <c r="G645" s="20"/>
      <c r="H645" s="12"/>
      <c r="I645" s="13"/>
    </row>
    <row r="646" spans="1:9" ht="24.95" customHeight="1">
      <c r="A646" s="8"/>
      <c r="B646" s="9" t="s">
        <v>168</v>
      </c>
      <c r="C646" s="65"/>
      <c r="D646" s="10">
        <v>7</v>
      </c>
      <c r="E646" s="8" t="s">
        <v>165</v>
      </c>
      <c r="F646" s="33"/>
      <c r="G646" s="20"/>
      <c r="H646" s="12"/>
      <c r="I646" s="13"/>
    </row>
    <row r="647" spans="1:9" ht="24.95" customHeight="1">
      <c r="A647" s="8"/>
      <c r="B647" s="9" t="s">
        <v>166</v>
      </c>
      <c r="C647" s="65" t="s">
        <v>174</v>
      </c>
      <c r="D647" s="10">
        <v>7</v>
      </c>
      <c r="E647" s="8" t="s">
        <v>165</v>
      </c>
      <c r="F647" s="20"/>
      <c r="G647" s="20"/>
      <c r="H647" s="29"/>
      <c r="I647" s="30"/>
    </row>
    <row r="648" spans="1:9" ht="24.95" customHeight="1">
      <c r="A648" s="8"/>
      <c r="B648" s="9" t="s">
        <v>156</v>
      </c>
      <c r="C648" s="65" t="s">
        <v>167</v>
      </c>
      <c r="D648" s="10">
        <v>145</v>
      </c>
      <c r="E648" s="8" t="s">
        <v>44</v>
      </c>
      <c r="F648" s="33"/>
      <c r="G648" s="20"/>
      <c r="H648" s="12"/>
      <c r="I648" s="13"/>
    </row>
    <row r="649" spans="1:9" s="23" customFormat="1" ht="24.95" customHeight="1">
      <c r="A649" s="35"/>
      <c r="B649" s="5" t="s">
        <v>618</v>
      </c>
      <c r="C649" s="67" t="s">
        <v>620</v>
      </c>
      <c r="D649" s="28">
        <v>115</v>
      </c>
      <c r="E649" s="8" t="s">
        <v>44</v>
      </c>
      <c r="F649" s="33"/>
      <c r="G649" s="20"/>
      <c r="H649" s="12"/>
      <c r="I649" s="13"/>
    </row>
    <row r="650" spans="1:9" ht="24.95" customHeight="1">
      <c r="A650" s="8"/>
      <c r="B650" s="9"/>
      <c r="C650" s="65"/>
      <c r="D650" s="10"/>
      <c r="E650" s="8"/>
      <c r="F650" s="33"/>
      <c r="G650" s="20"/>
      <c r="H650" s="12"/>
      <c r="I650" s="13"/>
    </row>
    <row r="651" spans="1:9" ht="24.95" customHeight="1">
      <c r="A651" s="8"/>
      <c r="B651" s="5" t="s">
        <v>561</v>
      </c>
      <c r="C651" s="65"/>
      <c r="D651" s="10"/>
      <c r="E651" s="8"/>
      <c r="F651" s="33"/>
      <c r="G651" s="20"/>
      <c r="H651" s="12"/>
      <c r="I651" s="13"/>
    </row>
    <row r="652" spans="1:9" s="23" customFormat="1" ht="24.95" customHeight="1">
      <c r="A652" s="35"/>
      <c r="B652" s="5" t="s">
        <v>553</v>
      </c>
      <c r="C652" s="67" t="s">
        <v>551</v>
      </c>
      <c r="D652" s="28">
        <v>2</v>
      </c>
      <c r="E652" s="17" t="s">
        <v>67</v>
      </c>
      <c r="F652" s="20"/>
      <c r="G652" s="20"/>
      <c r="H652" s="21"/>
      <c r="I652" s="22"/>
    </row>
    <row r="653" spans="1:9" s="23" customFormat="1" ht="24.95" customHeight="1">
      <c r="A653" s="35"/>
      <c r="B653" s="5" t="s">
        <v>553</v>
      </c>
      <c r="C653" s="67" t="s">
        <v>552</v>
      </c>
      <c r="D653" s="28">
        <v>10</v>
      </c>
      <c r="E653" s="17" t="s">
        <v>67</v>
      </c>
      <c r="F653" s="20"/>
      <c r="G653" s="20"/>
      <c r="H653" s="21"/>
      <c r="I653" s="22"/>
    </row>
    <row r="654" spans="1:9" s="23" customFormat="1" ht="24.95" customHeight="1">
      <c r="A654" s="35"/>
      <c r="B654" s="18" t="s">
        <v>423</v>
      </c>
      <c r="C654" s="67" t="s">
        <v>417</v>
      </c>
      <c r="D654" s="40">
        <v>2</v>
      </c>
      <c r="E654" s="17" t="s">
        <v>10</v>
      </c>
      <c r="F654" s="20"/>
      <c r="G654" s="20"/>
      <c r="H654" s="29"/>
      <c r="I654" s="30"/>
    </row>
    <row r="655" spans="1:9" s="23" customFormat="1" ht="24.95" customHeight="1">
      <c r="A655" s="35"/>
      <c r="B655" s="18" t="s">
        <v>423</v>
      </c>
      <c r="C655" s="67" t="s">
        <v>170</v>
      </c>
      <c r="D655" s="40">
        <v>6</v>
      </c>
      <c r="E655" s="17" t="s">
        <v>10</v>
      </c>
      <c r="F655" s="20"/>
      <c r="G655" s="20"/>
      <c r="H655" s="29"/>
      <c r="I655" s="30"/>
    </row>
    <row r="656" spans="1:9" s="23" customFormat="1" ht="24.95" customHeight="1">
      <c r="A656" s="35"/>
      <c r="B656" s="5" t="s">
        <v>554</v>
      </c>
      <c r="C656" s="67" t="s">
        <v>555</v>
      </c>
      <c r="D656" s="19">
        <v>2</v>
      </c>
      <c r="E656" s="17" t="s">
        <v>111</v>
      </c>
      <c r="F656" s="20"/>
      <c r="G656" s="27"/>
      <c r="H656" s="29"/>
      <c r="I656" s="30"/>
    </row>
    <row r="657" spans="1:9" s="23" customFormat="1" ht="24.95" customHeight="1">
      <c r="A657" s="35"/>
      <c r="B657" s="18"/>
      <c r="C657" s="67"/>
      <c r="D657" s="19"/>
      <c r="E657" s="17"/>
      <c r="F657" s="20"/>
      <c r="G657" s="20"/>
      <c r="H657" s="29"/>
      <c r="I657" s="30"/>
    </row>
    <row r="658" spans="1:9" s="23" customFormat="1" ht="24.95" customHeight="1">
      <c r="A658" s="35"/>
      <c r="B658" s="18"/>
      <c r="C658" s="67"/>
      <c r="D658" s="19"/>
      <c r="E658" s="17"/>
      <c r="F658" s="20"/>
      <c r="G658" s="20"/>
      <c r="H658" s="29"/>
      <c r="I658" s="30"/>
    </row>
    <row r="659" spans="1:9" ht="24.95" customHeight="1">
      <c r="A659" s="8"/>
      <c r="B659" s="9"/>
      <c r="C659" s="65"/>
      <c r="D659" s="10"/>
      <c r="E659" s="8"/>
      <c r="F659" s="33"/>
      <c r="G659" s="20"/>
      <c r="H659" s="12"/>
      <c r="I659" s="13"/>
    </row>
    <row r="660" spans="1:9" ht="24.95" customHeight="1">
      <c r="A660" s="8"/>
      <c r="B660" s="8" t="s">
        <v>6</v>
      </c>
      <c r="C660" s="65"/>
      <c r="D660" s="10"/>
      <c r="E660" s="8"/>
      <c r="F660" s="33"/>
      <c r="G660" s="33"/>
      <c r="H660" s="12"/>
      <c r="I660" s="13"/>
    </row>
    <row r="661" spans="1:9" ht="24.95" customHeight="1">
      <c r="A661" s="8"/>
      <c r="B661" s="8"/>
      <c r="C661" s="65"/>
      <c r="D661" s="10"/>
      <c r="E661" s="8"/>
      <c r="F661" s="33"/>
      <c r="G661" s="33"/>
      <c r="H661" s="12"/>
      <c r="I661" s="13"/>
    </row>
    <row r="662" spans="1:9" s="23" customFormat="1" ht="24.95" customHeight="1">
      <c r="A662" s="17">
        <f>A13</f>
        <v>10</v>
      </c>
      <c r="B662" s="18" t="str">
        <f>B13</f>
        <v>給湯設備</v>
      </c>
      <c r="C662" s="67"/>
      <c r="D662" s="19"/>
      <c r="E662" s="17"/>
      <c r="F662" s="20"/>
      <c r="G662" s="20"/>
      <c r="H662" s="29"/>
      <c r="I662" s="30"/>
    </row>
    <row r="663" spans="1:9" s="23" customFormat="1" ht="24.95" customHeight="1">
      <c r="A663" s="46" t="s">
        <v>112</v>
      </c>
      <c r="B663" s="25" t="s">
        <v>223</v>
      </c>
      <c r="C663" s="47" t="s">
        <v>461</v>
      </c>
      <c r="D663" s="28">
        <v>1</v>
      </c>
      <c r="E663" s="17" t="s">
        <v>111</v>
      </c>
      <c r="F663" s="27"/>
      <c r="G663" s="27"/>
      <c r="H663" s="21"/>
      <c r="I663" s="22"/>
    </row>
    <row r="664" spans="1:9" s="23" customFormat="1" ht="24.95" customHeight="1">
      <c r="A664" s="46"/>
      <c r="B664" s="25"/>
      <c r="C664" s="47" t="s">
        <v>459</v>
      </c>
      <c r="D664" s="28"/>
      <c r="E664" s="17"/>
      <c r="F664" s="27"/>
      <c r="G664" s="27"/>
      <c r="H664" s="21"/>
      <c r="I664" s="22"/>
    </row>
    <row r="665" spans="1:9" s="23" customFormat="1" ht="24.95" customHeight="1">
      <c r="A665" s="46"/>
      <c r="B665" s="25"/>
      <c r="C665" s="47" t="s">
        <v>460</v>
      </c>
      <c r="D665" s="28"/>
      <c r="E665" s="17"/>
      <c r="F665" s="27"/>
      <c r="G665" s="27"/>
      <c r="H665" s="21"/>
      <c r="I665" s="22"/>
    </row>
    <row r="666" spans="1:9" s="23" customFormat="1" ht="24.95" customHeight="1">
      <c r="A666" s="46"/>
      <c r="B666" s="25"/>
      <c r="C666" s="47"/>
      <c r="D666" s="28"/>
      <c r="E666" s="17"/>
      <c r="F666" s="27"/>
      <c r="G666" s="27"/>
      <c r="H666" s="21"/>
      <c r="I666" s="22"/>
    </row>
    <row r="667" spans="1:9" s="23" customFormat="1" ht="24.95" customHeight="1">
      <c r="A667" s="35"/>
      <c r="B667" s="18" t="s">
        <v>121</v>
      </c>
      <c r="C667" s="67" t="s">
        <v>66</v>
      </c>
      <c r="D667" s="19">
        <v>90</v>
      </c>
      <c r="E667" s="17" t="s">
        <v>69</v>
      </c>
      <c r="F667" s="20"/>
      <c r="G667" s="27"/>
      <c r="H667" s="29"/>
      <c r="I667" s="30"/>
    </row>
    <row r="668" spans="1:9" s="23" customFormat="1" ht="24.95" customHeight="1">
      <c r="A668" s="35"/>
      <c r="B668" s="18" t="s">
        <v>121</v>
      </c>
      <c r="C668" s="67" t="s">
        <v>68</v>
      </c>
      <c r="D668" s="19">
        <v>26</v>
      </c>
      <c r="E668" s="17" t="s">
        <v>67</v>
      </c>
      <c r="F668" s="20"/>
      <c r="G668" s="27"/>
      <c r="H668" s="29"/>
      <c r="I668" s="30"/>
    </row>
    <row r="669" spans="1:9" s="23" customFormat="1" ht="24.95" customHeight="1">
      <c r="A669" s="35"/>
      <c r="B669" s="18" t="s">
        <v>121</v>
      </c>
      <c r="C669" s="67" t="s">
        <v>71</v>
      </c>
      <c r="D669" s="19">
        <v>54</v>
      </c>
      <c r="E669" s="17" t="s">
        <v>67</v>
      </c>
      <c r="F669" s="20"/>
      <c r="G669" s="27"/>
      <c r="H669" s="29"/>
      <c r="I669" s="30"/>
    </row>
    <row r="670" spans="1:9" s="23" customFormat="1" ht="24.95" customHeight="1">
      <c r="A670" s="35"/>
      <c r="B670" s="18" t="s">
        <v>98</v>
      </c>
      <c r="C670" s="67"/>
      <c r="D670" s="19"/>
      <c r="E670" s="17"/>
      <c r="F670" s="20"/>
      <c r="G670" s="27"/>
      <c r="H670" s="29"/>
      <c r="I670" s="30"/>
    </row>
    <row r="671" spans="1:9" s="23" customFormat="1" ht="24.95" customHeight="1">
      <c r="A671" s="35"/>
      <c r="B671" s="18" t="s">
        <v>455</v>
      </c>
      <c r="C671" s="67" t="s">
        <v>72</v>
      </c>
      <c r="D671" s="19">
        <v>46</v>
      </c>
      <c r="E671" s="17" t="s">
        <v>69</v>
      </c>
      <c r="F671" s="20"/>
      <c r="G671" s="27"/>
      <c r="H671" s="29"/>
      <c r="I671" s="30"/>
    </row>
    <row r="672" spans="1:9" s="23" customFormat="1" ht="24.95" customHeight="1">
      <c r="A672" s="35"/>
      <c r="B672" s="18" t="s">
        <v>455</v>
      </c>
      <c r="C672" s="67" t="s">
        <v>73</v>
      </c>
      <c r="D672" s="19">
        <v>6</v>
      </c>
      <c r="E672" s="17" t="s">
        <v>67</v>
      </c>
      <c r="F672" s="20"/>
      <c r="G672" s="27"/>
      <c r="H672" s="29"/>
      <c r="I672" s="30"/>
    </row>
    <row r="673" spans="1:9" s="23" customFormat="1" ht="24.95" customHeight="1">
      <c r="A673" s="35"/>
      <c r="B673" s="18" t="s">
        <v>455</v>
      </c>
      <c r="C673" s="67" t="s">
        <v>75</v>
      </c>
      <c r="D673" s="19">
        <v>54</v>
      </c>
      <c r="E673" s="17" t="s">
        <v>67</v>
      </c>
      <c r="F673" s="20"/>
      <c r="G673" s="27"/>
      <c r="H673" s="29"/>
      <c r="I673" s="30"/>
    </row>
    <row r="674" spans="1:9" s="23" customFormat="1" ht="24.95" customHeight="1">
      <c r="A674" s="35"/>
      <c r="B674" s="18" t="s">
        <v>454</v>
      </c>
      <c r="C674" s="67" t="s">
        <v>72</v>
      </c>
      <c r="D674" s="19">
        <v>44</v>
      </c>
      <c r="E674" s="17" t="s">
        <v>67</v>
      </c>
      <c r="F674" s="20"/>
      <c r="G674" s="27"/>
      <c r="H674" s="29"/>
      <c r="I674" s="30"/>
    </row>
    <row r="675" spans="1:9" s="23" customFormat="1" ht="24.95" customHeight="1">
      <c r="A675" s="35"/>
      <c r="B675" s="18" t="s">
        <v>454</v>
      </c>
      <c r="C675" s="67" t="s">
        <v>73</v>
      </c>
      <c r="D675" s="19">
        <v>20</v>
      </c>
      <c r="E675" s="17" t="s">
        <v>67</v>
      </c>
      <c r="F675" s="20"/>
      <c r="G675" s="27"/>
      <c r="H675" s="29"/>
      <c r="I675" s="30"/>
    </row>
    <row r="676" spans="1:9" s="23" customFormat="1" ht="24.95" customHeight="1">
      <c r="A676" s="35"/>
      <c r="B676" s="18"/>
      <c r="C676" s="67"/>
      <c r="D676" s="19"/>
      <c r="E676" s="17"/>
      <c r="F676" s="20"/>
      <c r="G676" s="27"/>
      <c r="H676" s="29"/>
      <c r="I676" s="30"/>
    </row>
    <row r="677" spans="1:9" s="23" customFormat="1" ht="24.95" customHeight="1">
      <c r="A677" s="35"/>
      <c r="B677" s="18" t="s">
        <v>457</v>
      </c>
      <c r="C677" s="67" t="s">
        <v>456</v>
      </c>
      <c r="D677" s="19">
        <v>14</v>
      </c>
      <c r="E677" s="17" t="s">
        <v>9</v>
      </c>
      <c r="F677" s="20"/>
      <c r="G677" s="27"/>
      <c r="H677" s="29"/>
      <c r="I677" s="30"/>
    </row>
    <row r="678" spans="1:9" s="23" customFormat="1" ht="24.95" customHeight="1">
      <c r="A678" s="35"/>
      <c r="B678" s="18" t="s">
        <v>457</v>
      </c>
      <c r="C678" s="67" t="s">
        <v>116</v>
      </c>
      <c r="D678" s="19">
        <v>4</v>
      </c>
      <c r="E678" s="17" t="s">
        <v>9</v>
      </c>
      <c r="F678" s="20"/>
      <c r="G678" s="27"/>
      <c r="H678" s="29"/>
      <c r="I678" s="30"/>
    </row>
    <row r="679" spans="1:9" s="23" customFormat="1" ht="24.95" customHeight="1">
      <c r="A679" s="35"/>
      <c r="B679" s="18" t="s">
        <v>457</v>
      </c>
      <c r="C679" s="67" t="s">
        <v>328</v>
      </c>
      <c r="D679" s="19">
        <v>1</v>
      </c>
      <c r="E679" s="17" t="s">
        <v>9</v>
      </c>
      <c r="F679" s="20"/>
      <c r="G679" s="27"/>
      <c r="H679" s="29"/>
      <c r="I679" s="30"/>
    </row>
    <row r="680" spans="1:9" s="23" customFormat="1" ht="24.95" customHeight="1">
      <c r="A680" s="35"/>
      <c r="B680" s="18" t="s">
        <v>458</v>
      </c>
      <c r="C680" s="67" t="s">
        <v>456</v>
      </c>
      <c r="D680" s="19">
        <v>1</v>
      </c>
      <c r="E680" s="17" t="s">
        <v>9</v>
      </c>
      <c r="F680" s="20"/>
      <c r="G680" s="27"/>
      <c r="H680" s="29"/>
      <c r="I680" s="30"/>
    </row>
    <row r="681" spans="1:9" s="23" customFormat="1" ht="24.95" customHeight="1">
      <c r="A681" s="35"/>
      <c r="B681" s="18" t="s">
        <v>458</v>
      </c>
      <c r="C681" s="67" t="s">
        <v>328</v>
      </c>
      <c r="D681" s="19">
        <v>1</v>
      </c>
      <c r="E681" s="17" t="s">
        <v>9</v>
      </c>
      <c r="F681" s="20"/>
      <c r="G681" s="27"/>
      <c r="H681" s="29"/>
      <c r="I681" s="30"/>
    </row>
    <row r="682" spans="1:9" s="23" customFormat="1" ht="24.95" customHeight="1">
      <c r="A682" s="35"/>
      <c r="B682" s="5" t="s">
        <v>561</v>
      </c>
      <c r="C682" s="67"/>
      <c r="D682" s="19"/>
      <c r="E682" s="17"/>
      <c r="F682" s="20"/>
      <c r="G682" s="27"/>
      <c r="H682" s="29"/>
      <c r="I682" s="30"/>
    </row>
    <row r="683" spans="1:9" s="23" customFormat="1" ht="24.95" customHeight="1">
      <c r="A683" s="35"/>
      <c r="B683" s="18" t="s">
        <v>121</v>
      </c>
      <c r="C683" s="67" t="s">
        <v>66</v>
      </c>
      <c r="D683" s="19">
        <v>45</v>
      </c>
      <c r="E683" s="17" t="s">
        <v>67</v>
      </c>
      <c r="F683" s="20"/>
      <c r="G683" s="27"/>
      <c r="H683" s="29"/>
      <c r="I683" s="30"/>
    </row>
    <row r="684" spans="1:9" s="23" customFormat="1" ht="24.95" customHeight="1">
      <c r="A684" s="35"/>
      <c r="B684" s="18" t="s">
        <v>121</v>
      </c>
      <c r="C684" s="67" t="s">
        <v>68</v>
      </c>
      <c r="D684" s="19">
        <v>14</v>
      </c>
      <c r="E684" s="17" t="s">
        <v>67</v>
      </c>
      <c r="F684" s="20"/>
      <c r="G684" s="27"/>
      <c r="H684" s="29"/>
      <c r="I684" s="30"/>
    </row>
    <row r="685" spans="1:9" s="23" customFormat="1" ht="24.95" customHeight="1">
      <c r="A685" s="35"/>
      <c r="B685" s="18" t="s">
        <v>121</v>
      </c>
      <c r="C685" s="67" t="s">
        <v>556</v>
      </c>
      <c r="D685" s="19">
        <v>12</v>
      </c>
      <c r="E685" s="17" t="s">
        <v>67</v>
      </c>
      <c r="F685" s="20"/>
      <c r="G685" s="27"/>
      <c r="H685" s="29"/>
      <c r="I685" s="30"/>
    </row>
    <row r="686" spans="1:9" s="23" customFormat="1" ht="24.95" customHeight="1">
      <c r="A686" s="35"/>
      <c r="B686" s="18" t="s">
        <v>121</v>
      </c>
      <c r="C686" s="67" t="s">
        <v>71</v>
      </c>
      <c r="D686" s="19">
        <v>9</v>
      </c>
      <c r="E686" s="17" t="s">
        <v>67</v>
      </c>
      <c r="F686" s="20"/>
      <c r="G686" s="27"/>
      <c r="H686" s="29"/>
      <c r="I686" s="30"/>
    </row>
    <row r="687" spans="1:9" s="23" customFormat="1" ht="24.95" customHeight="1">
      <c r="A687" s="35"/>
      <c r="B687" s="18" t="s">
        <v>98</v>
      </c>
      <c r="C687" s="67"/>
      <c r="D687" s="19"/>
      <c r="E687" s="17"/>
      <c r="F687" s="20"/>
      <c r="G687" s="27"/>
      <c r="H687" s="29"/>
      <c r="I687" s="30"/>
    </row>
    <row r="688" spans="1:9" s="23" customFormat="1" ht="24.95" customHeight="1">
      <c r="A688" s="35"/>
      <c r="B688" s="18" t="s">
        <v>455</v>
      </c>
      <c r="C688" s="67" t="s">
        <v>72</v>
      </c>
      <c r="D688" s="19">
        <v>19</v>
      </c>
      <c r="E688" s="17" t="s">
        <v>67</v>
      </c>
      <c r="F688" s="20"/>
      <c r="G688" s="27"/>
      <c r="H688" s="29"/>
      <c r="I688" s="30"/>
    </row>
    <row r="689" spans="1:9" s="23" customFormat="1" ht="24.95" customHeight="1">
      <c r="A689" s="35"/>
      <c r="B689" s="18" t="s">
        <v>455</v>
      </c>
      <c r="C689" s="67" t="s">
        <v>73</v>
      </c>
      <c r="D689" s="19">
        <v>10</v>
      </c>
      <c r="E689" s="17" t="s">
        <v>67</v>
      </c>
      <c r="F689" s="20"/>
      <c r="G689" s="27"/>
      <c r="H689" s="29"/>
      <c r="I689" s="30"/>
    </row>
    <row r="690" spans="1:9" s="23" customFormat="1" ht="24.95" customHeight="1">
      <c r="A690" s="35"/>
      <c r="B690" s="18" t="s">
        <v>455</v>
      </c>
      <c r="C690" s="67" t="s">
        <v>557</v>
      </c>
      <c r="D690" s="19">
        <v>12</v>
      </c>
      <c r="E690" s="17" t="s">
        <v>67</v>
      </c>
      <c r="F690" s="20"/>
      <c r="G690" s="27"/>
      <c r="H690" s="29"/>
      <c r="I690" s="30"/>
    </row>
    <row r="691" spans="1:9" s="23" customFormat="1" ht="24.95" customHeight="1">
      <c r="A691" s="35"/>
      <c r="B691" s="18" t="s">
        <v>455</v>
      </c>
      <c r="C691" s="67" t="s">
        <v>75</v>
      </c>
      <c r="D691" s="19">
        <v>9</v>
      </c>
      <c r="E691" s="17" t="s">
        <v>67</v>
      </c>
      <c r="F691" s="20"/>
      <c r="G691" s="27"/>
      <c r="H691" s="29"/>
      <c r="I691" s="30"/>
    </row>
    <row r="692" spans="1:9" s="23" customFormat="1" ht="24.95" customHeight="1">
      <c r="A692" s="35"/>
      <c r="B692" s="18" t="s">
        <v>454</v>
      </c>
      <c r="C692" s="67" t="s">
        <v>72</v>
      </c>
      <c r="D692" s="19">
        <v>26</v>
      </c>
      <c r="E692" s="17" t="s">
        <v>67</v>
      </c>
      <c r="F692" s="20"/>
      <c r="G692" s="27"/>
      <c r="H692" s="29"/>
      <c r="I692" s="30"/>
    </row>
    <row r="693" spans="1:9" s="23" customFormat="1" ht="24.95" customHeight="1">
      <c r="A693" s="35"/>
      <c r="B693" s="18" t="s">
        <v>454</v>
      </c>
      <c r="C693" s="67" t="s">
        <v>73</v>
      </c>
      <c r="D693" s="19">
        <v>4</v>
      </c>
      <c r="E693" s="17" t="s">
        <v>67</v>
      </c>
      <c r="F693" s="20"/>
      <c r="G693" s="27"/>
      <c r="H693" s="29"/>
      <c r="I693" s="30"/>
    </row>
    <row r="694" spans="1:9" s="23" customFormat="1" ht="24.95" customHeight="1">
      <c r="A694" s="35"/>
      <c r="B694" s="18" t="s">
        <v>536</v>
      </c>
      <c r="C694" s="67" t="s">
        <v>456</v>
      </c>
      <c r="D694" s="40">
        <v>1</v>
      </c>
      <c r="E694" s="17" t="s">
        <v>10</v>
      </c>
      <c r="F694" s="20"/>
      <c r="G694" s="27"/>
      <c r="H694" s="29"/>
      <c r="I694" s="30"/>
    </row>
    <row r="695" spans="1:9" s="23" customFormat="1" ht="24.95" customHeight="1">
      <c r="A695" s="35"/>
      <c r="B695" s="18" t="s">
        <v>536</v>
      </c>
      <c r="C695" s="67" t="s">
        <v>328</v>
      </c>
      <c r="D695" s="40">
        <v>1</v>
      </c>
      <c r="E695" s="17" t="s">
        <v>10</v>
      </c>
      <c r="F695" s="20"/>
      <c r="G695" s="27"/>
      <c r="H695" s="29"/>
      <c r="I695" s="30"/>
    </row>
    <row r="696" spans="1:9" s="23" customFormat="1" ht="24.95" customHeight="1">
      <c r="A696" s="35"/>
      <c r="B696" s="18"/>
      <c r="C696" s="67"/>
      <c r="D696" s="40"/>
      <c r="E696" s="17"/>
      <c r="F696" s="20"/>
      <c r="G696" s="27"/>
      <c r="H696" s="29"/>
      <c r="I696" s="30"/>
    </row>
    <row r="697" spans="1:9" s="23" customFormat="1" ht="24.95" customHeight="1">
      <c r="A697" s="35"/>
      <c r="B697" s="18"/>
      <c r="C697" s="67"/>
      <c r="D697" s="40"/>
      <c r="E697" s="17"/>
      <c r="F697" s="20"/>
      <c r="G697" s="27"/>
      <c r="H697" s="29"/>
      <c r="I697" s="30"/>
    </row>
    <row r="698" spans="1:9" s="23" customFormat="1" ht="24.95" customHeight="1">
      <c r="A698" s="35"/>
      <c r="B698" s="18"/>
      <c r="C698" s="67"/>
      <c r="D698" s="40"/>
      <c r="E698" s="17"/>
      <c r="F698" s="20"/>
      <c r="G698" s="27"/>
      <c r="H698" s="29"/>
      <c r="I698" s="30"/>
    </row>
    <row r="699" spans="1:9" s="23" customFormat="1" ht="24.95" customHeight="1">
      <c r="A699" s="35"/>
      <c r="B699" s="18"/>
      <c r="C699" s="67"/>
      <c r="D699" s="19"/>
      <c r="E699" s="17"/>
      <c r="F699" s="20"/>
      <c r="G699" s="27"/>
      <c r="H699" s="29"/>
      <c r="I699" s="30"/>
    </row>
    <row r="700" spans="1:9" s="23" customFormat="1" ht="24.95" customHeight="1">
      <c r="A700" s="35"/>
      <c r="B700" s="17" t="s">
        <v>61</v>
      </c>
      <c r="C700" s="67"/>
      <c r="D700" s="19"/>
      <c r="E700" s="17"/>
      <c r="F700" s="20"/>
      <c r="G700" s="20"/>
      <c r="H700" s="29"/>
      <c r="I700" s="30"/>
    </row>
    <row r="701" spans="1:9" s="23" customFormat="1" ht="24.95" customHeight="1">
      <c r="A701" s="35"/>
      <c r="B701" s="17"/>
      <c r="C701" s="67"/>
      <c r="D701" s="19"/>
      <c r="E701" s="17"/>
      <c r="F701" s="20"/>
      <c r="G701" s="20"/>
      <c r="H701" s="29"/>
      <c r="I701" s="30"/>
    </row>
    <row r="702" spans="1:9" ht="24.95" customHeight="1">
      <c r="A702" s="8">
        <f>A14</f>
        <v>11</v>
      </c>
      <c r="B702" s="9" t="str">
        <f>B14</f>
        <v>ガス設備</v>
      </c>
      <c r="C702" s="65"/>
      <c r="D702" s="10"/>
      <c r="E702" s="8"/>
      <c r="F702" s="33"/>
      <c r="G702" s="33"/>
      <c r="H702" s="12"/>
      <c r="I702" s="13"/>
    </row>
    <row r="703" spans="1:9" ht="24.95" customHeight="1">
      <c r="A703" s="8"/>
      <c r="B703" s="18" t="s">
        <v>191</v>
      </c>
      <c r="C703" s="67" t="s">
        <v>66</v>
      </c>
      <c r="D703" s="19">
        <v>2</v>
      </c>
      <c r="E703" s="17" t="s">
        <v>69</v>
      </c>
      <c r="F703" s="20"/>
      <c r="G703" s="27"/>
      <c r="H703" s="29"/>
      <c r="I703" s="30"/>
    </row>
    <row r="704" spans="1:9" ht="24.95" customHeight="1">
      <c r="A704" s="8"/>
      <c r="B704" s="18" t="s">
        <v>191</v>
      </c>
      <c r="C704" s="67" t="s">
        <v>68</v>
      </c>
      <c r="D704" s="19">
        <v>13</v>
      </c>
      <c r="E704" s="17" t="s">
        <v>67</v>
      </c>
      <c r="F704" s="20"/>
      <c r="G704" s="27"/>
      <c r="H704" s="29"/>
      <c r="I704" s="30"/>
    </row>
    <row r="705" spans="1:9" ht="24.95" customHeight="1">
      <c r="A705" s="8"/>
      <c r="B705" s="18" t="s">
        <v>191</v>
      </c>
      <c r="C705" s="67" t="s">
        <v>71</v>
      </c>
      <c r="D705" s="19">
        <v>38</v>
      </c>
      <c r="E705" s="17" t="s">
        <v>67</v>
      </c>
      <c r="F705" s="20"/>
      <c r="G705" s="27"/>
      <c r="H705" s="29"/>
      <c r="I705" s="30"/>
    </row>
    <row r="706" spans="1:9" ht="24.95" customHeight="1">
      <c r="A706" s="8"/>
      <c r="B706" s="18" t="s">
        <v>191</v>
      </c>
      <c r="C706" s="67" t="s">
        <v>88</v>
      </c>
      <c r="D706" s="19">
        <v>68</v>
      </c>
      <c r="E706" s="17" t="s">
        <v>67</v>
      </c>
      <c r="F706" s="20"/>
      <c r="G706" s="27"/>
      <c r="H706" s="29"/>
      <c r="I706" s="30"/>
    </row>
    <row r="707" spans="1:9" ht="24.95" customHeight="1">
      <c r="A707" s="8"/>
      <c r="B707" s="18" t="s">
        <v>191</v>
      </c>
      <c r="C707" s="67" t="s">
        <v>90</v>
      </c>
      <c r="D707" s="19">
        <v>9</v>
      </c>
      <c r="E707" s="17" t="s">
        <v>67</v>
      </c>
      <c r="F707" s="20"/>
      <c r="G707" s="27"/>
      <c r="H707" s="29"/>
      <c r="I707" s="30"/>
    </row>
    <row r="708" spans="1:9" ht="24.95" customHeight="1">
      <c r="A708" s="8"/>
      <c r="B708" s="18" t="s">
        <v>191</v>
      </c>
      <c r="C708" s="67" t="s">
        <v>471</v>
      </c>
      <c r="D708" s="19">
        <v>2</v>
      </c>
      <c r="E708" s="17" t="s">
        <v>67</v>
      </c>
      <c r="F708" s="20"/>
      <c r="G708" s="27"/>
      <c r="H708" s="29"/>
      <c r="I708" s="30"/>
    </row>
    <row r="709" spans="1:9" ht="24.95" customHeight="1">
      <c r="A709" s="8"/>
      <c r="B709" s="18" t="s">
        <v>191</v>
      </c>
      <c r="C709" s="67" t="s">
        <v>462</v>
      </c>
      <c r="D709" s="19">
        <v>1</v>
      </c>
      <c r="E709" s="17" t="s">
        <v>67</v>
      </c>
      <c r="F709" s="20"/>
      <c r="G709" s="27"/>
      <c r="H709" s="29"/>
      <c r="I709" s="30"/>
    </row>
    <row r="710" spans="1:9" ht="24.95" customHeight="1">
      <c r="A710" s="8"/>
      <c r="B710" s="18" t="s">
        <v>191</v>
      </c>
      <c r="C710" s="67" t="s">
        <v>224</v>
      </c>
      <c r="D710" s="19">
        <v>25</v>
      </c>
      <c r="E710" s="17" t="s">
        <v>67</v>
      </c>
      <c r="F710" s="20"/>
      <c r="G710" s="27"/>
      <c r="H710" s="29"/>
      <c r="I710" s="30"/>
    </row>
    <row r="711" spans="1:9" ht="24.95" customHeight="1">
      <c r="A711" s="8"/>
      <c r="B711" s="18" t="s">
        <v>191</v>
      </c>
      <c r="C711" s="67" t="s">
        <v>463</v>
      </c>
      <c r="D711" s="19">
        <v>28</v>
      </c>
      <c r="E711" s="17" t="s">
        <v>67</v>
      </c>
      <c r="F711" s="20"/>
      <c r="G711" s="27"/>
      <c r="H711" s="29"/>
      <c r="I711" s="30"/>
    </row>
    <row r="712" spans="1:9" ht="24.95" customHeight="1">
      <c r="A712" s="8"/>
      <c r="B712" s="18"/>
      <c r="C712" s="67"/>
      <c r="D712" s="19"/>
      <c r="E712" s="17"/>
      <c r="F712" s="20"/>
      <c r="G712" s="27"/>
      <c r="H712" s="29"/>
      <c r="I712" s="30"/>
    </row>
    <row r="713" spans="1:9" ht="24.95" customHeight="1">
      <c r="A713" s="8"/>
      <c r="B713" s="18" t="s">
        <v>572</v>
      </c>
      <c r="C713" s="67" t="s">
        <v>588</v>
      </c>
      <c r="D713" s="19">
        <v>8</v>
      </c>
      <c r="E713" s="17" t="s">
        <v>67</v>
      </c>
      <c r="F713" s="20"/>
      <c r="G713" s="27"/>
      <c r="H713" s="29"/>
      <c r="I713" s="30"/>
    </row>
    <row r="714" spans="1:9" ht="24.95" customHeight="1">
      <c r="A714" s="8"/>
      <c r="B714" s="18" t="s">
        <v>572</v>
      </c>
      <c r="C714" s="67" t="s">
        <v>589</v>
      </c>
      <c r="D714" s="19">
        <v>8</v>
      </c>
      <c r="E714" s="17" t="s">
        <v>67</v>
      </c>
      <c r="F714" s="20"/>
      <c r="G714" s="27"/>
      <c r="H714" s="29"/>
      <c r="I714" s="30"/>
    </row>
    <row r="715" spans="1:9" ht="24.95" customHeight="1">
      <c r="A715" s="8"/>
      <c r="B715" s="18" t="s">
        <v>572</v>
      </c>
      <c r="C715" s="67" t="s">
        <v>590</v>
      </c>
      <c r="D715" s="19">
        <v>69</v>
      </c>
      <c r="E715" s="17" t="s">
        <v>67</v>
      </c>
      <c r="F715" s="20"/>
      <c r="G715" s="27"/>
      <c r="H715" s="29"/>
      <c r="I715" s="30"/>
    </row>
    <row r="716" spans="1:9" ht="24.95" customHeight="1">
      <c r="A716" s="8"/>
      <c r="B716" s="18"/>
      <c r="C716" s="67"/>
      <c r="D716" s="19"/>
      <c r="E716" s="17"/>
      <c r="F716" s="20"/>
      <c r="G716" s="27"/>
      <c r="H716" s="29"/>
      <c r="I716" s="30"/>
    </row>
    <row r="717" spans="1:9" ht="24.95" customHeight="1">
      <c r="A717" s="8"/>
      <c r="B717" s="9" t="s">
        <v>172</v>
      </c>
      <c r="C717" s="65" t="s">
        <v>456</v>
      </c>
      <c r="D717" s="10">
        <v>10</v>
      </c>
      <c r="E717" s="8" t="s">
        <v>9</v>
      </c>
      <c r="F717" s="33"/>
      <c r="G717" s="27"/>
      <c r="H717" s="12"/>
      <c r="I717" s="13"/>
    </row>
    <row r="718" spans="1:9" ht="24.95" customHeight="1">
      <c r="A718" s="8"/>
      <c r="B718" s="9" t="s">
        <v>172</v>
      </c>
      <c r="C718" s="65" t="s">
        <v>116</v>
      </c>
      <c r="D718" s="10">
        <v>6</v>
      </c>
      <c r="E718" s="8" t="s">
        <v>115</v>
      </c>
      <c r="F718" s="33"/>
      <c r="G718" s="27"/>
      <c r="H718" s="12"/>
      <c r="I718" s="13"/>
    </row>
    <row r="719" spans="1:9" s="23" customFormat="1" ht="24.95" customHeight="1">
      <c r="A719" s="35"/>
      <c r="B719" s="9" t="s">
        <v>172</v>
      </c>
      <c r="C719" s="67" t="s">
        <v>75</v>
      </c>
      <c r="D719" s="19">
        <v>1</v>
      </c>
      <c r="E719" s="17" t="s">
        <v>77</v>
      </c>
      <c r="F719" s="20"/>
      <c r="G719" s="27"/>
      <c r="H719" s="29"/>
      <c r="I719" s="30"/>
    </row>
    <row r="720" spans="1:9" s="23" customFormat="1" ht="24.95" customHeight="1">
      <c r="A720" s="35"/>
      <c r="B720" s="9" t="s">
        <v>114</v>
      </c>
      <c r="C720" s="67" t="s">
        <v>75</v>
      </c>
      <c r="D720" s="19">
        <v>4</v>
      </c>
      <c r="E720" s="17" t="s">
        <v>77</v>
      </c>
      <c r="F720" s="20"/>
      <c r="G720" s="27"/>
      <c r="H720" s="29"/>
      <c r="I720" s="30"/>
    </row>
    <row r="721" spans="1:9" s="23" customFormat="1" ht="24.95" customHeight="1">
      <c r="A721" s="35"/>
      <c r="B721" s="9" t="s">
        <v>114</v>
      </c>
      <c r="C721" s="67" t="s">
        <v>76</v>
      </c>
      <c r="D721" s="19">
        <v>3</v>
      </c>
      <c r="E721" s="17" t="s">
        <v>77</v>
      </c>
      <c r="F721" s="20"/>
      <c r="G721" s="27"/>
      <c r="H721" s="29"/>
      <c r="I721" s="30"/>
    </row>
    <row r="722" spans="1:9" s="23" customFormat="1" ht="24.95" customHeight="1">
      <c r="A722" s="35"/>
      <c r="B722" s="9" t="s">
        <v>114</v>
      </c>
      <c r="C722" s="67" t="s">
        <v>101</v>
      </c>
      <c r="D722" s="19">
        <v>2</v>
      </c>
      <c r="E722" s="17" t="s">
        <v>77</v>
      </c>
      <c r="F722" s="20"/>
      <c r="G722" s="27"/>
      <c r="H722" s="29"/>
      <c r="I722" s="30"/>
    </row>
    <row r="723" spans="1:9" ht="24.95" customHeight="1">
      <c r="A723" s="8"/>
      <c r="B723" s="9" t="s">
        <v>157</v>
      </c>
      <c r="C723" s="67" t="s">
        <v>72</v>
      </c>
      <c r="D723" s="19">
        <v>10</v>
      </c>
      <c r="E723" s="17" t="s">
        <v>77</v>
      </c>
      <c r="F723" s="20"/>
      <c r="G723" s="27"/>
      <c r="H723" s="29"/>
      <c r="I723" s="30"/>
    </row>
    <row r="724" spans="1:9" ht="24.95" customHeight="1">
      <c r="A724" s="8"/>
      <c r="B724" s="9" t="s">
        <v>157</v>
      </c>
      <c r="C724" s="67" t="s">
        <v>73</v>
      </c>
      <c r="D724" s="19">
        <v>5</v>
      </c>
      <c r="E724" s="17" t="s">
        <v>77</v>
      </c>
      <c r="F724" s="20"/>
      <c r="G724" s="27"/>
      <c r="H724" s="29"/>
      <c r="I724" s="30"/>
    </row>
    <row r="725" spans="1:9" s="23" customFormat="1" ht="24.95" customHeight="1">
      <c r="A725" s="35"/>
      <c r="B725" s="9" t="s">
        <v>157</v>
      </c>
      <c r="C725" s="67" t="s">
        <v>76</v>
      </c>
      <c r="D725" s="19">
        <v>2</v>
      </c>
      <c r="E725" s="17" t="s">
        <v>77</v>
      </c>
      <c r="F725" s="20"/>
      <c r="G725" s="27"/>
      <c r="H725" s="21"/>
      <c r="I725" s="22"/>
    </row>
    <row r="726" spans="1:9" s="23" customFormat="1" ht="24.95" customHeight="1">
      <c r="A726" s="35"/>
      <c r="B726" s="9" t="s">
        <v>469</v>
      </c>
      <c r="C726" s="67"/>
      <c r="D726" s="19">
        <v>4</v>
      </c>
      <c r="E726" s="17"/>
      <c r="F726" s="20"/>
      <c r="G726" s="27"/>
      <c r="H726" s="21"/>
      <c r="I726" s="22"/>
    </row>
    <row r="727" spans="1:9" s="23" customFormat="1" ht="24.95" customHeight="1">
      <c r="A727" s="35"/>
      <c r="B727" s="9"/>
      <c r="C727" s="67"/>
      <c r="D727" s="19"/>
      <c r="E727" s="17"/>
      <c r="F727" s="20"/>
      <c r="G727" s="27"/>
      <c r="H727" s="21"/>
      <c r="I727" s="22"/>
    </row>
    <row r="728" spans="1:9" s="23" customFormat="1" ht="24.95" customHeight="1">
      <c r="A728" s="35"/>
      <c r="B728" s="9" t="s">
        <v>190</v>
      </c>
      <c r="C728" s="67" t="s">
        <v>464</v>
      </c>
      <c r="D728" s="19">
        <v>1</v>
      </c>
      <c r="E728" s="17" t="s">
        <v>188</v>
      </c>
      <c r="F728" s="20"/>
      <c r="G728" s="27"/>
      <c r="H728" s="29"/>
      <c r="I728" s="30"/>
    </row>
    <row r="729" spans="1:9" s="23" customFormat="1" ht="24.95" customHeight="1">
      <c r="A729" s="35"/>
      <c r="B729" s="9" t="s">
        <v>190</v>
      </c>
      <c r="C729" s="67" t="s">
        <v>559</v>
      </c>
      <c r="D729" s="19">
        <v>1</v>
      </c>
      <c r="E729" s="17" t="s">
        <v>9</v>
      </c>
      <c r="F729" s="20"/>
      <c r="G729" s="27"/>
      <c r="H729" s="29"/>
      <c r="I729" s="30"/>
    </row>
    <row r="730" spans="1:9" ht="24.95" customHeight="1">
      <c r="A730" s="8"/>
      <c r="B730" s="9"/>
      <c r="C730" s="65"/>
      <c r="D730" s="10"/>
      <c r="E730" s="8"/>
      <c r="F730" s="33"/>
      <c r="G730" s="27"/>
      <c r="H730" s="12"/>
      <c r="I730" s="13"/>
    </row>
    <row r="731" spans="1:9" ht="24.95" customHeight="1">
      <c r="A731" s="8"/>
      <c r="B731" s="18" t="s">
        <v>192</v>
      </c>
      <c r="C731" s="67" t="s">
        <v>225</v>
      </c>
      <c r="D731" s="19">
        <f>2+2</f>
        <v>4</v>
      </c>
      <c r="E731" s="17" t="s">
        <v>67</v>
      </c>
      <c r="F731" s="20"/>
      <c r="G731" s="27"/>
      <c r="H731" s="29"/>
      <c r="I731" s="30"/>
    </row>
    <row r="732" spans="1:9" ht="24.95" customHeight="1">
      <c r="A732" s="8"/>
      <c r="B732" s="18" t="s">
        <v>192</v>
      </c>
      <c r="C732" s="67" t="s">
        <v>173</v>
      </c>
      <c r="D732" s="19">
        <v>13</v>
      </c>
      <c r="E732" s="17" t="s">
        <v>67</v>
      </c>
      <c r="F732" s="20"/>
      <c r="G732" s="27"/>
      <c r="H732" s="29"/>
      <c r="I732" s="30"/>
    </row>
    <row r="733" spans="1:9" ht="24.95" customHeight="1">
      <c r="A733" s="8"/>
      <c r="B733" s="18" t="s">
        <v>192</v>
      </c>
      <c r="C733" s="67" t="s">
        <v>465</v>
      </c>
      <c r="D733" s="19">
        <v>23</v>
      </c>
      <c r="E733" s="17" t="s">
        <v>67</v>
      </c>
      <c r="F733" s="20"/>
      <c r="G733" s="27"/>
      <c r="H733" s="29"/>
      <c r="I733" s="30"/>
    </row>
    <row r="734" spans="1:9" ht="24.95" customHeight="1">
      <c r="A734" s="8"/>
      <c r="B734" s="18" t="s">
        <v>192</v>
      </c>
      <c r="C734" s="67" t="s">
        <v>466</v>
      </c>
      <c r="D734" s="19">
        <v>29</v>
      </c>
      <c r="E734" s="17" t="s">
        <v>67</v>
      </c>
      <c r="F734" s="20"/>
      <c r="G734" s="27"/>
      <c r="H734" s="29"/>
      <c r="I734" s="30"/>
    </row>
    <row r="735" spans="1:9" ht="24.95" customHeight="1">
      <c r="A735" s="8"/>
      <c r="B735" s="18" t="s">
        <v>192</v>
      </c>
      <c r="C735" s="67" t="s">
        <v>467</v>
      </c>
      <c r="D735" s="19">
        <v>28</v>
      </c>
      <c r="E735" s="17" t="s">
        <v>67</v>
      </c>
      <c r="F735" s="20"/>
      <c r="G735" s="27"/>
      <c r="H735" s="29"/>
      <c r="I735" s="30"/>
    </row>
    <row r="736" spans="1:9" ht="24.95" customHeight="1">
      <c r="A736" s="8"/>
      <c r="B736" s="18"/>
      <c r="C736" s="67"/>
      <c r="D736" s="19"/>
      <c r="E736" s="17"/>
      <c r="F736" s="20"/>
      <c r="G736" s="27"/>
      <c r="H736" s="29"/>
      <c r="I736" s="30"/>
    </row>
    <row r="737" spans="1:9" s="23" customFormat="1" ht="24.95" customHeight="1">
      <c r="A737" s="35"/>
      <c r="B737" s="18" t="s">
        <v>153</v>
      </c>
      <c r="C737" s="67" t="s">
        <v>468</v>
      </c>
      <c r="D737" s="40">
        <v>1</v>
      </c>
      <c r="E737" s="17" t="s">
        <v>81</v>
      </c>
      <c r="F737" s="20"/>
      <c r="G737" s="27"/>
      <c r="H737" s="29"/>
      <c r="I737" s="30"/>
    </row>
    <row r="738" spans="1:9" ht="24.95" customHeight="1">
      <c r="A738" s="8"/>
      <c r="B738" s="9" t="s">
        <v>472</v>
      </c>
      <c r="C738" s="65" t="s">
        <v>170</v>
      </c>
      <c r="D738" s="10">
        <v>1</v>
      </c>
      <c r="E738" s="17" t="s">
        <v>4</v>
      </c>
      <c r="F738" s="33"/>
      <c r="G738" s="27"/>
      <c r="H738" s="12"/>
      <c r="I738" s="13"/>
    </row>
    <row r="739" spans="1:9" ht="24.95" customHeight="1">
      <c r="A739" s="8"/>
      <c r="B739" s="9" t="s">
        <v>470</v>
      </c>
      <c r="C739" s="65" t="s">
        <v>189</v>
      </c>
      <c r="D739" s="10">
        <v>2</v>
      </c>
      <c r="E739" s="17" t="s">
        <v>81</v>
      </c>
      <c r="F739" s="33"/>
      <c r="G739" s="27"/>
      <c r="H739" s="12"/>
      <c r="I739" s="13"/>
    </row>
    <row r="740" spans="1:9" ht="24.95" customHeight="1">
      <c r="A740" s="8"/>
      <c r="B740" s="9" t="s">
        <v>587</v>
      </c>
      <c r="C740" s="65" t="s">
        <v>585</v>
      </c>
      <c r="D740" s="10">
        <v>4</v>
      </c>
      <c r="E740" s="17" t="s">
        <v>586</v>
      </c>
      <c r="F740" s="33"/>
      <c r="G740" s="27"/>
      <c r="H740" s="12"/>
      <c r="I740" s="13"/>
    </row>
    <row r="741" spans="1:9" ht="24.95" customHeight="1">
      <c r="A741" s="8"/>
      <c r="B741" s="9"/>
      <c r="C741" s="65"/>
      <c r="D741" s="10"/>
      <c r="E741" s="8"/>
      <c r="F741" s="33"/>
      <c r="G741" s="27"/>
      <c r="H741" s="12"/>
      <c r="I741" s="13"/>
    </row>
    <row r="742" spans="1:9" s="23" customFormat="1" ht="24.95" customHeight="1">
      <c r="A742" s="35"/>
      <c r="B742" s="18" t="s">
        <v>82</v>
      </c>
      <c r="C742" s="67">
        <v>0.13</v>
      </c>
      <c r="D742" s="19">
        <v>33</v>
      </c>
      <c r="E742" s="17" t="s">
        <v>83</v>
      </c>
      <c r="F742" s="20"/>
      <c r="G742" s="27"/>
      <c r="H742" s="29"/>
      <c r="I742" s="30"/>
    </row>
    <row r="743" spans="1:9" s="23" customFormat="1" ht="24.95" customHeight="1">
      <c r="A743" s="35"/>
      <c r="B743" s="18" t="s">
        <v>84</v>
      </c>
      <c r="C743" s="67"/>
      <c r="D743" s="19">
        <v>12</v>
      </c>
      <c r="E743" s="17" t="s">
        <v>83</v>
      </c>
      <c r="F743" s="20"/>
      <c r="G743" s="27"/>
      <c r="H743" s="29"/>
      <c r="I743" s="30"/>
    </row>
    <row r="744" spans="1:9" s="23" customFormat="1" ht="24.95" customHeight="1">
      <c r="A744" s="35"/>
      <c r="B744" s="18" t="s">
        <v>85</v>
      </c>
      <c r="C744" s="67"/>
      <c r="D744" s="19">
        <v>21</v>
      </c>
      <c r="E744" s="17" t="s">
        <v>83</v>
      </c>
      <c r="F744" s="20"/>
      <c r="G744" s="27"/>
      <c r="H744" s="29"/>
      <c r="I744" s="30"/>
    </row>
    <row r="745" spans="1:9" s="23" customFormat="1" ht="24.95" customHeight="1">
      <c r="A745" s="35"/>
      <c r="B745" s="18" t="s">
        <v>86</v>
      </c>
      <c r="C745" s="67"/>
      <c r="D745" s="19">
        <v>12</v>
      </c>
      <c r="E745" s="17" t="s">
        <v>83</v>
      </c>
      <c r="F745" s="20"/>
      <c r="G745" s="27"/>
      <c r="H745" s="29"/>
      <c r="I745" s="30"/>
    </row>
    <row r="746" spans="1:9" s="23" customFormat="1" ht="24.95" customHeight="1">
      <c r="A746" s="35"/>
      <c r="B746" s="18" t="s">
        <v>87</v>
      </c>
      <c r="C746" s="65" t="s">
        <v>597</v>
      </c>
      <c r="D746" s="19">
        <v>12</v>
      </c>
      <c r="E746" s="17" t="s">
        <v>83</v>
      </c>
      <c r="F746" s="20"/>
      <c r="G746" s="27"/>
      <c r="H746" s="29"/>
      <c r="I746" s="30"/>
    </row>
    <row r="747" spans="1:9" s="23" customFormat="1" ht="24.95" customHeight="1">
      <c r="A747" s="35"/>
      <c r="B747" s="18" t="s">
        <v>449</v>
      </c>
      <c r="C747" s="65"/>
      <c r="D747" s="19">
        <v>12</v>
      </c>
      <c r="E747" s="17" t="s">
        <v>83</v>
      </c>
      <c r="F747" s="20"/>
      <c r="G747" s="27"/>
      <c r="H747" s="29"/>
      <c r="I747" s="30"/>
    </row>
    <row r="748" spans="1:9" s="23" customFormat="1" ht="24.95" customHeight="1">
      <c r="A748" s="35"/>
      <c r="B748" s="18" t="s">
        <v>103</v>
      </c>
      <c r="C748" s="65">
        <v>0.1</v>
      </c>
      <c r="D748" s="19">
        <v>1</v>
      </c>
      <c r="E748" s="17" t="s">
        <v>104</v>
      </c>
      <c r="F748" s="20"/>
      <c r="G748" s="27"/>
      <c r="H748" s="29"/>
      <c r="I748" s="30"/>
    </row>
    <row r="749" spans="1:9" s="23" customFormat="1" ht="24.95" customHeight="1">
      <c r="A749" s="35"/>
      <c r="B749" s="18" t="s">
        <v>103</v>
      </c>
      <c r="C749" s="65">
        <v>0.45</v>
      </c>
      <c r="D749" s="19">
        <v>1</v>
      </c>
      <c r="E749" s="17" t="s">
        <v>104</v>
      </c>
      <c r="F749" s="20"/>
      <c r="G749" s="27"/>
      <c r="H749" s="29"/>
      <c r="I749" s="30"/>
    </row>
    <row r="750" spans="1:9" ht="24.95" customHeight="1">
      <c r="A750" s="8"/>
      <c r="B750" s="9"/>
      <c r="C750" s="65"/>
      <c r="D750" s="10"/>
      <c r="E750" s="8"/>
      <c r="F750" s="33"/>
      <c r="G750" s="27"/>
      <c r="H750" s="12"/>
      <c r="I750" s="13"/>
    </row>
    <row r="751" spans="1:9" s="23" customFormat="1" ht="24.95" customHeight="1">
      <c r="A751" s="35"/>
      <c r="B751" s="18" t="s">
        <v>154</v>
      </c>
      <c r="C751" s="67"/>
      <c r="D751" s="40">
        <v>118</v>
      </c>
      <c r="E751" s="17" t="s">
        <v>7</v>
      </c>
      <c r="F751" s="20"/>
      <c r="G751" s="27"/>
      <c r="H751" s="29"/>
      <c r="I751" s="30"/>
    </row>
    <row r="752" spans="1:9" ht="24.95" customHeight="1">
      <c r="A752" s="8"/>
      <c r="B752" s="9" t="s">
        <v>155</v>
      </c>
      <c r="C752" s="65"/>
      <c r="D752" s="10">
        <v>2</v>
      </c>
      <c r="E752" s="8" t="s">
        <v>165</v>
      </c>
      <c r="F752" s="33"/>
      <c r="G752" s="27"/>
      <c r="H752" s="12"/>
      <c r="I752" s="13"/>
    </row>
    <row r="753" spans="1:9" ht="24.95" customHeight="1">
      <c r="A753" s="8"/>
      <c r="B753" s="9" t="s">
        <v>168</v>
      </c>
      <c r="C753" s="65"/>
      <c r="D753" s="10">
        <v>2</v>
      </c>
      <c r="E753" s="8" t="s">
        <v>165</v>
      </c>
      <c r="F753" s="33"/>
      <c r="G753" s="27"/>
      <c r="H753" s="12"/>
      <c r="I753" s="13"/>
    </row>
    <row r="754" spans="1:9" ht="24.95" customHeight="1">
      <c r="A754" s="8"/>
      <c r="B754" s="9" t="s">
        <v>166</v>
      </c>
      <c r="C754" s="65" t="s">
        <v>174</v>
      </c>
      <c r="D754" s="10">
        <v>2</v>
      </c>
      <c r="E754" s="8" t="s">
        <v>165</v>
      </c>
      <c r="F754" s="20"/>
      <c r="G754" s="27"/>
      <c r="H754" s="29"/>
      <c r="I754" s="30"/>
    </row>
    <row r="755" spans="1:9" ht="24.95" customHeight="1">
      <c r="A755" s="8"/>
      <c r="B755" s="9" t="s">
        <v>156</v>
      </c>
      <c r="C755" s="65" t="s">
        <v>167</v>
      </c>
      <c r="D755" s="10">
        <v>30</v>
      </c>
      <c r="E755" s="8" t="s">
        <v>44</v>
      </c>
      <c r="F755" s="33"/>
      <c r="G755" s="27"/>
      <c r="H755" s="12"/>
      <c r="I755" s="13"/>
    </row>
    <row r="756" spans="1:9" ht="24.95" customHeight="1">
      <c r="A756" s="8"/>
      <c r="B756" s="9"/>
      <c r="C756" s="65"/>
      <c r="D756" s="10"/>
      <c r="E756" s="8"/>
      <c r="F756" s="33"/>
      <c r="G756" s="27"/>
      <c r="H756" s="12"/>
      <c r="I756" s="13"/>
    </row>
    <row r="757" spans="1:9" ht="24.95" customHeight="1">
      <c r="A757" s="8"/>
      <c r="B757" s="5" t="s">
        <v>561</v>
      </c>
      <c r="C757" s="65"/>
      <c r="D757" s="10"/>
      <c r="E757" s="8"/>
      <c r="F757" s="33"/>
      <c r="G757" s="27"/>
      <c r="H757" s="12"/>
      <c r="I757" s="13"/>
    </row>
    <row r="758" spans="1:9" ht="24.95" customHeight="1">
      <c r="A758" s="8"/>
      <c r="B758" s="18" t="s">
        <v>191</v>
      </c>
      <c r="C758" s="67" t="s">
        <v>66</v>
      </c>
      <c r="D758" s="19">
        <v>14</v>
      </c>
      <c r="E758" s="17" t="s">
        <v>67</v>
      </c>
      <c r="F758" s="20"/>
      <c r="G758" s="27"/>
      <c r="H758" s="29"/>
      <c r="I758" s="30"/>
    </row>
    <row r="759" spans="1:9" ht="24.95" customHeight="1">
      <c r="A759" s="8"/>
      <c r="B759" s="18" t="s">
        <v>191</v>
      </c>
      <c r="C759" s="67" t="s">
        <v>68</v>
      </c>
      <c r="D759" s="19">
        <v>13</v>
      </c>
      <c r="E759" s="17" t="s">
        <v>67</v>
      </c>
      <c r="F759" s="20"/>
      <c r="G759" s="27"/>
      <c r="H759" s="29"/>
      <c r="I759" s="30"/>
    </row>
    <row r="760" spans="1:9" ht="24.95" customHeight="1">
      <c r="A760" s="8"/>
      <c r="B760" s="18" t="s">
        <v>191</v>
      </c>
      <c r="C760" s="67" t="s">
        <v>70</v>
      </c>
      <c r="D760" s="19">
        <v>10</v>
      </c>
      <c r="E760" s="17" t="s">
        <v>67</v>
      </c>
      <c r="F760" s="20"/>
      <c r="G760" s="27"/>
      <c r="H760" s="29"/>
      <c r="I760" s="30"/>
    </row>
    <row r="761" spans="1:9" ht="24.95" customHeight="1">
      <c r="A761" s="8"/>
      <c r="B761" s="18" t="s">
        <v>191</v>
      </c>
      <c r="C761" s="67" t="s">
        <v>71</v>
      </c>
      <c r="D761" s="19">
        <v>25</v>
      </c>
      <c r="E761" s="17" t="s">
        <v>67</v>
      </c>
      <c r="F761" s="20"/>
      <c r="G761" s="27"/>
      <c r="H761" s="29"/>
      <c r="I761" s="30"/>
    </row>
    <row r="762" spans="1:9" ht="24.95" customHeight="1">
      <c r="A762" s="8"/>
      <c r="B762" s="18" t="s">
        <v>191</v>
      </c>
      <c r="C762" s="67" t="s">
        <v>90</v>
      </c>
      <c r="D762" s="19">
        <v>17</v>
      </c>
      <c r="E762" s="17" t="s">
        <v>67</v>
      </c>
      <c r="F762" s="20"/>
      <c r="G762" s="27"/>
      <c r="H762" s="29"/>
      <c r="I762" s="30"/>
    </row>
    <row r="763" spans="1:9" ht="24.95" customHeight="1">
      <c r="A763" s="8"/>
      <c r="B763" s="18" t="s">
        <v>191</v>
      </c>
      <c r="C763" s="67" t="s">
        <v>91</v>
      </c>
      <c r="D763" s="19">
        <v>4</v>
      </c>
      <c r="E763" s="17" t="s">
        <v>67</v>
      </c>
      <c r="F763" s="20"/>
      <c r="G763" s="27"/>
      <c r="H763" s="29"/>
      <c r="I763" s="30"/>
    </row>
    <row r="764" spans="1:9" ht="24.95" customHeight="1">
      <c r="A764" s="8"/>
      <c r="B764" s="18" t="s">
        <v>191</v>
      </c>
      <c r="C764" s="67" t="s">
        <v>224</v>
      </c>
      <c r="D764" s="19">
        <v>4</v>
      </c>
      <c r="E764" s="17" t="s">
        <v>67</v>
      </c>
      <c r="F764" s="20"/>
      <c r="G764" s="27"/>
      <c r="H764" s="29"/>
      <c r="I764" s="30"/>
    </row>
    <row r="765" spans="1:9" ht="24.95" customHeight="1">
      <c r="A765" s="8"/>
      <c r="B765" s="5"/>
      <c r="C765" s="65"/>
      <c r="D765" s="10"/>
      <c r="E765" s="8"/>
      <c r="F765" s="33"/>
      <c r="G765" s="27"/>
      <c r="H765" s="12"/>
      <c r="I765" s="13"/>
    </row>
    <row r="766" spans="1:9" s="23" customFormat="1" ht="24.95" customHeight="1">
      <c r="A766" s="35"/>
      <c r="B766" s="18" t="s">
        <v>470</v>
      </c>
      <c r="C766" s="67" t="s">
        <v>328</v>
      </c>
      <c r="D766" s="40">
        <v>1</v>
      </c>
      <c r="E766" s="17" t="s">
        <v>10</v>
      </c>
      <c r="F766" s="20"/>
      <c r="G766" s="27"/>
      <c r="H766" s="29"/>
      <c r="I766" s="30"/>
    </row>
    <row r="767" spans="1:9" s="23" customFormat="1" ht="24.95" customHeight="1">
      <c r="A767" s="35"/>
      <c r="B767" s="18" t="s">
        <v>470</v>
      </c>
      <c r="C767" s="67" t="s">
        <v>189</v>
      </c>
      <c r="D767" s="40">
        <v>2</v>
      </c>
      <c r="E767" s="17" t="s">
        <v>10</v>
      </c>
      <c r="F767" s="20"/>
      <c r="G767" s="27"/>
      <c r="H767" s="29"/>
      <c r="I767" s="30"/>
    </row>
    <row r="768" spans="1:9" s="23" customFormat="1" ht="24.95" customHeight="1">
      <c r="A768" s="35"/>
      <c r="B768" s="18" t="s">
        <v>470</v>
      </c>
      <c r="C768" s="67" t="s">
        <v>411</v>
      </c>
      <c r="D768" s="40">
        <v>1</v>
      </c>
      <c r="E768" s="17" t="s">
        <v>10</v>
      </c>
      <c r="F768" s="20"/>
      <c r="G768" s="27"/>
      <c r="H768" s="29"/>
      <c r="I768" s="30"/>
    </row>
    <row r="769" spans="1:9" s="23" customFormat="1" ht="24.95" customHeight="1">
      <c r="A769" s="35"/>
      <c r="B769" s="18" t="s">
        <v>470</v>
      </c>
      <c r="C769" s="67" t="s">
        <v>417</v>
      </c>
      <c r="D769" s="40">
        <v>2</v>
      </c>
      <c r="E769" s="17" t="s">
        <v>10</v>
      </c>
      <c r="F769" s="20"/>
      <c r="G769" s="27"/>
      <c r="H769" s="29"/>
      <c r="I769" s="30"/>
    </row>
    <row r="770" spans="1:9" ht="24.95" customHeight="1">
      <c r="A770" s="8"/>
      <c r="B770" s="5"/>
      <c r="C770" s="65"/>
      <c r="D770" s="10"/>
      <c r="E770" s="8"/>
      <c r="F770" s="33"/>
      <c r="G770" s="27"/>
      <c r="H770" s="12"/>
      <c r="I770" s="13"/>
    </row>
    <row r="771" spans="1:9" ht="24.95" customHeight="1">
      <c r="A771" s="8"/>
      <c r="B771" s="5" t="s">
        <v>558</v>
      </c>
      <c r="C771" s="65" t="s">
        <v>560</v>
      </c>
      <c r="D771" s="10">
        <v>1</v>
      </c>
      <c r="E771" s="8" t="s">
        <v>9</v>
      </c>
      <c r="F771" s="33"/>
      <c r="G771" s="27"/>
      <c r="H771" s="12"/>
      <c r="I771" s="13"/>
    </row>
    <row r="772" spans="1:9" ht="24.95" customHeight="1">
      <c r="A772" s="8"/>
      <c r="B772" s="5" t="s">
        <v>114</v>
      </c>
      <c r="C772" s="65" t="s">
        <v>411</v>
      </c>
      <c r="D772" s="10">
        <v>1</v>
      </c>
      <c r="E772" s="8" t="s">
        <v>9</v>
      </c>
      <c r="F772" s="33"/>
      <c r="G772" s="27"/>
      <c r="H772" s="12"/>
      <c r="I772" s="13"/>
    </row>
    <row r="773" spans="1:9" ht="24.95" customHeight="1">
      <c r="A773" s="8"/>
      <c r="B773" s="5"/>
      <c r="C773" s="65"/>
      <c r="D773" s="10"/>
      <c r="E773" s="8"/>
      <c r="F773" s="33"/>
      <c r="G773" s="33"/>
      <c r="H773" s="12"/>
      <c r="I773" s="13"/>
    </row>
    <row r="774" spans="1:9" ht="24.95" customHeight="1">
      <c r="A774" s="8"/>
      <c r="B774" s="9"/>
      <c r="C774" s="65"/>
      <c r="D774" s="10"/>
      <c r="E774" s="8"/>
      <c r="F774" s="11"/>
      <c r="G774" s="11"/>
      <c r="H774" s="41"/>
      <c r="I774" s="42"/>
    </row>
    <row r="775" spans="1:9" ht="24.95" customHeight="1">
      <c r="A775" s="8"/>
      <c r="B775" s="5"/>
      <c r="C775" s="65"/>
      <c r="D775" s="10"/>
      <c r="E775" s="8"/>
      <c r="F775" s="33"/>
      <c r="G775" s="33"/>
      <c r="H775" s="12"/>
      <c r="I775" s="13"/>
    </row>
    <row r="776" spans="1:9" ht="24.95" customHeight="1">
      <c r="A776" s="8"/>
      <c r="B776" s="5"/>
      <c r="C776" s="65"/>
      <c r="D776" s="10"/>
      <c r="E776" s="8"/>
      <c r="F776" s="33"/>
      <c r="G776" s="33"/>
      <c r="H776" s="12"/>
      <c r="I776" s="13"/>
    </row>
    <row r="777" spans="1:9" ht="24.95" customHeight="1">
      <c r="A777" s="8"/>
      <c r="B777" s="5"/>
      <c r="C777" s="65"/>
      <c r="D777" s="10"/>
      <c r="E777" s="8"/>
      <c r="F777" s="33"/>
      <c r="G777" s="33"/>
      <c r="H777" s="12"/>
      <c r="I777" s="13"/>
    </row>
    <row r="778" spans="1:9" ht="24.95" customHeight="1">
      <c r="A778" s="8"/>
      <c r="B778" s="5"/>
      <c r="C778" s="65"/>
      <c r="D778" s="10"/>
      <c r="E778" s="8"/>
      <c r="F778" s="33"/>
      <c r="G778" s="33"/>
      <c r="H778" s="12"/>
      <c r="I778" s="13"/>
    </row>
    <row r="779" spans="1:9" ht="24.95" customHeight="1">
      <c r="A779" s="8"/>
      <c r="B779" s="9"/>
      <c r="C779" s="65"/>
      <c r="D779" s="10"/>
      <c r="E779" s="8"/>
      <c r="F779" s="33"/>
      <c r="G779" s="33"/>
      <c r="H779" s="12"/>
      <c r="I779" s="13"/>
    </row>
    <row r="780" spans="1:9" ht="24.95" customHeight="1">
      <c r="A780" s="8"/>
      <c r="B780" s="8" t="s">
        <v>6</v>
      </c>
      <c r="C780" s="65"/>
      <c r="D780" s="10"/>
      <c r="E780" s="8"/>
      <c r="F780" s="33"/>
      <c r="G780" s="33"/>
      <c r="H780" s="12"/>
      <c r="I780" s="13"/>
    </row>
    <row r="781" spans="1:9" ht="24.95" customHeight="1">
      <c r="A781" s="8"/>
      <c r="B781" s="8"/>
      <c r="C781" s="65"/>
      <c r="D781" s="10"/>
      <c r="E781" s="8"/>
      <c r="F781" s="33"/>
      <c r="G781" s="33"/>
      <c r="H781" s="12"/>
      <c r="I781" s="13"/>
    </row>
    <row r="782" spans="1:9" ht="24.95" customHeight="1">
      <c r="A782" s="8">
        <f>A15</f>
        <v>12</v>
      </c>
      <c r="B782" s="9" t="str">
        <f>B15</f>
        <v>消火設備</v>
      </c>
      <c r="C782" s="65"/>
      <c r="D782" s="10"/>
      <c r="E782" s="8"/>
      <c r="F782" s="33"/>
      <c r="G782" s="33"/>
      <c r="H782" s="12"/>
      <c r="I782" s="13"/>
    </row>
    <row r="783" spans="1:9" ht="24.95" customHeight="1">
      <c r="A783" s="8"/>
      <c r="B783" s="48" t="s">
        <v>158</v>
      </c>
      <c r="C783" s="65" t="s">
        <v>159</v>
      </c>
      <c r="D783" s="10">
        <v>1</v>
      </c>
      <c r="E783" s="8" t="s">
        <v>127</v>
      </c>
      <c r="F783" s="33"/>
      <c r="G783" s="33"/>
      <c r="H783" s="21"/>
      <c r="I783" s="22"/>
    </row>
    <row r="784" spans="1:9" ht="24.95" customHeight="1">
      <c r="A784" s="8"/>
      <c r="B784" s="18"/>
      <c r="C784" s="65"/>
      <c r="D784" s="10"/>
      <c r="E784" s="8"/>
      <c r="F784" s="33"/>
      <c r="G784" s="33"/>
      <c r="H784" s="12"/>
      <c r="I784" s="13"/>
    </row>
    <row r="785" spans="1:9" ht="24.95" customHeight="1">
      <c r="A785" s="8"/>
      <c r="B785" s="18" t="s">
        <v>113</v>
      </c>
      <c r="C785" s="67" t="s">
        <v>88</v>
      </c>
      <c r="D785" s="19">
        <v>1</v>
      </c>
      <c r="E785" s="17" t="s">
        <v>67</v>
      </c>
      <c r="F785" s="20"/>
      <c r="G785" s="33"/>
      <c r="H785" s="29"/>
      <c r="I785" s="30"/>
    </row>
    <row r="786" spans="1:9" ht="24.95" customHeight="1">
      <c r="A786" s="8"/>
      <c r="B786" s="18"/>
      <c r="C786" s="67"/>
      <c r="D786" s="19"/>
      <c r="E786" s="17"/>
      <c r="F786" s="20"/>
      <c r="G786" s="33"/>
      <c r="H786" s="29"/>
      <c r="I786" s="30"/>
    </row>
    <row r="787" spans="1:9" ht="24.95" customHeight="1">
      <c r="A787" s="8"/>
      <c r="B787" s="18" t="s">
        <v>470</v>
      </c>
      <c r="C787" s="65" t="s">
        <v>128</v>
      </c>
      <c r="D787" s="10">
        <v>1</v>
      </c>
      <c r="E787" s="8" t="s">
        <v>10</v>
      </c>
      <c r="F787" s="33"/>
      <c r="G787" s="33"/>
      <c r="H787" s="12"/>
      <c r="I787" s="13"/>
    </row>
    <row r="788" spans="1:9" ht="24.95" customHeight="1">
      <c r="A788" s="8"/>
      <c r="B788" s="18" t="s">
        <v>160</v>
      </c>
      <c r="C788" s="65" t="s">
        <v>161</v>
      </c>
      <c r="D788" s="10">
        <v>1</v>
      </c>
      <c r="E788" s="8" t="s">
        <v>4</v>
      </c>
      <c r="F788" s="33"/>
      <c r="G788" s="33"/>
      <c r="H788" s="12"/>
      <c r="I788" s="13"/>
    </row>
    <row r="789" spans="1:9" ht="24.95" customHeight="1">
      <c r="A789" s="8"/>
      <c r="B789" s="18"/>
      <c r="C789" s="65"/>
      <c r="D789" s="10"/>
      <c r="E789" s="8"/>
      <c r="F789" s="33"/>
      <c r="G789" s="33"/>
      <c r="H789" s="12"/>
      <c r="I789" s="13"/>
    </row>
    <row r="790" spans="1:9" ht="24.95" customHeight="1">
      <c r="A790" s="8"/>
      <c r="B790" s="5" t="s">
        <v>561</v>
      </c>
      <c r="C790" s="67"/>
      <c r="D790" s="19"/>
      <c r="E790" s="17"/>
      <c r="F790" s="20"/>
      <c r="G790" s="33"/>
      <c r="H790" s="29"/>
      <c r="I790" s="30"/>
    </row>
    <row r="791" spans="1:9" ht="24.95" customHeight="1">
      <c r="A791" s="8"/>
      <c r="B791" s="18" t="s">
        <v>113</v>
      </c>
      <c r="C791" s="67" t="s">
        <v>224</v>
      </c>
      <c r="D791" s="19">
        <v>1</v>
      </c>
      <c r="E791" s="17" t="s">
        <v>67</v>
      </c>
      <c r="F791" s="20"/>
      <c r="G791" s="33"/>
      <c r="H791" s="29"/>
      <c r="I791" s="30"/>
    </row>
    <row r="792" spans="1:9" s="23" customFormat="1" ht="24.95" customHeight="1">
      <c r="A792" s="35"/>
      <c r="B792" s="18" t="s">
        <v>470</v>
      </c>
      <c r="C792" s="67" t="s">
        <v>189</v>
      </c>
      <c r="D792" s="40">
        <v>1</v>
      </c>
      <c r="E792" s="17" t="s">
        <v>10</v>
      </c>
      <c r="F792" s="20"/>
      <c r="G792" s="33"/>
      <c r="H792" s="29"/>
      <c r="I792" s="30"/>
    </row>
    <row r="793" spans="1:9" ht="24.95" customHeight="1">
      <c r="A793" s="8"/>
      <c r="B793" s="18" t="s">
        <v>562</v>
      </c>
      <c r="C793" s="67"/>
      <c r="D793" s="40">
        <v>1</v>
      </c>
      <c r="E793" s="17" t="s">
        <v>13</v>
      </c>
      <c r="F793" s="20"/>
      <c r="G793" s="33"/>
      <c r="H793" s="29"/>
      <c r="I793" s="30"/>
    </row>
    <row r="794" spans="1:9" ht="24.95" customHeight="1">
      <c r="A794" s="49"/>
      <c r="B794" s="18" t="s">
        <v>98</v>
      </c>
      <c r="C794" s="67"/>
      <c r="D794" s="19"/>
      <c r="E794" s="17"/>
      <c r="F794" s="20"/>
      <c r="G794" s="33"/>
      <c r="H794" s="29"/>
      <c r="I794" s="30"/>
    </row>
    <row r="795" spans="1:9" ht="24.95" customHeight="1">
      <c r="A795" s="49"/>
      <c r="B795" s="18" t="s">
        <v>598</v>
      </c>
      <c r="C795" s="67" t="s">
        <v>76</v>
      </c>
      <c r="D795" s="19">
        <v>1</v>
      </c>
      <c r="E795" s="17" t="s">
        <v>67</v>
      </c>
      <c r="F795" s="20"/>
      <c r="G795" s="33"/>
      <c r="H795" s="29"/>
      <c r="I795" s="30"/>
    </row>
    <row r="796" spans="1:9" ht="24.95" customHeight="1">
      <c r="A796" s="8"/>
      <c r="B796" s="18"/>
      <c r="C796" s="65"/>
      <c r="D796" s="10"/>
      <c r="E796" s="8"/>
      <c r="F796" s="33"/>
      <c r="G796" s="33"/>
      <c r="H796" s="12"/>
      <c r="I796" s="13"/>
    </row>
    <row r="797" spans="1:9" ht="24.95" customHeight="1">
      <c r="A797" s="8"/>
      <c r="B797" s="18"/>
      <c r="C797" s="65"/>
      <c r="D797" s="10"/>
      <c r="E797" s="8"/>
      <c r="F797" s="33"/>
      <c r="G797" s="33"/>
      <c r="H797" s="12"/>
      <c r="I797" s="13"/>
    </row>
    <row r="798" spans="1:9" ht="24.95" customHeight="1">
      <c r="A798" s="8"/>
      <c r="B798" s="18"/>
      <c r="C798" s="65"/>
      <c r="D798" s="10"/>
      <c r="E798" s="8"/>
      <c r="F798" s="33"/>
      <c r="G798" s="33"/>
      <c r="H798" s="12"/>
      <c r="I798" s="13"/>
    </row>
    <row r="799" spans="1:9" ht="24.95" customHeight="1">
      <c r="A799" s="8"/>
      <c r="B799" s="18"/>
      <c r="C799" s="65"/>
      <c r="D799" s="10"/>
      <c r="E799" s="8"/>
      <c r="F799" s="33"/>
      <c r="G799" s="33"/>
      <c r="H799" s="12"/>
      <c r="I799" s="13"/>
    </row>
    <row r="800" spans="1:9" ht="24.95" customHeight="1">
      <c r="A800" s="8"/>
      <c r="B800" s="8" t="s">
        <v>6</v>
      </c>
      <c r="C800" s="65"/>
      <c r="D800" s="10"/>
      <c r="E800" s="8"/>
      <c r="F800" s="33"/>
      <c r="G800" s="33"/>
      <c r="H800" s="12"/>
      <c r="I800" s="13"/>
    </row>
    <row r="801" spans="1:9" ht="24.95" customHeight="1">
      <c r="A801" s="8"/>
      <c r="B801" s="8"/>
      <c r="C801" s="65"/>
      <c r="D801" s="10"/>
      <c r="E801" s="8"/>
      <c r="F801" s="33"/>
      <c r="G801" s="33"/>
      <c r="H801" s="12"/>
      <c r="I801" s="13"/>
    </row>
    <row r="802" spans="1:9" ht="24.95" customHeight="1">
      <c r="A802" s="8">
        <f>A16</f>
        <v>13</v>
      </c>
      <c r="B802" s="9" t="str">
        <f>B16</f>
        <v>総合調整費</v>
      </c>
      <c r="C802" s="65"/>
      <c r="D802" s="10"/>
      <c r="E802" s="8"/>
      <c r="F802" s="33"/>
      <c r="G802" s="33"/>
      <c r="H802" s="12"/>
      <c r="I802" s="13"/>
    </row>
    <row r="803" spans="1:9" ht="24.95" customHeight="1">
      <c r="A803" s="49"/>
      <c r="B803" s="9" t="s">
        <v>117</v>
      </c>
      <c r="C803" s="65" t="s">
        <v>151</v>
      </c>
      <c r="D803" s="10">
        <f>SUM(D163:D165)</f>
        <v>70</v>
      </c>
      <c r="E803" s="8" t="s">
        <v>122</v>
      </c>
      <c r="F803" s="33"/>
      <c r="G803" s="33"/>
      <c r="H803" s="50"/>
      <c r="I803" s="51"/>
    </row>
    <row r="804" spans="1:9" ht="24.95" customHeight="1">
      <c r="A804" s="49"/>
      <c r="B804" s="9" t="s">
        <v>117</v>
      </c>
      <c r="C804" s="65" t="s">
        <v>150</v>
      </c>
      <c r="D804" s="10">
        <f>SUM(D260:D264)</f>
        <v>316</v>
      </c>
      <c r="E804" s="8" t="s">
        <v>44</v>
      </c>
      <c r="F804" s="33"/>
      <c r="G804" s="33"/>
      <c r="H804" s="50"/>
      <c r="I804" s="51"/>
    </row>
    <row r="805" spans="1:9" ht="24.95" customHeight="1">
      <c r="A805" s="49"/>
      <c r="B805" s="9" t="s">
        <v>118</v>
      </c>
      <c r="C805" s="65" t="s">
        <v>150</v>
      </c>
      <c r="D805" s="10">
        <f>SUM(D265:D268)</f>
        <v>391</v>
      </c>
      <c r="E805" s="8" t="s">
        <v>12</v>
      </c>
      <c r="F805" s="33"/>
      <c r="G805" s="33"/>
      <c r="H805" s="50"/>
      <c r="I805" s="51"/>
    </row>
    <row r="806" spans="1:9" ht="24.95" customHeight="1">
      <c r="A806" s="8"/>
      <c r="B806" s="9" t="s">
        <v>146</v>
      </c>
      <c r="C806" s="65" t="s">
        <v>408</v>
      </c>
      <c r="D806" s="10">
        <v>1</v>
      </c>
      <c r="E806" s="8" t="s">
        <v>4</v>
      </c>
      <c r="F806" s="11"/>
      <c r="G806" s="33"/>
      <c r="H806" s="41"/>
      <c r="I806" s="42"/>
    </row>
    <row r="807" spans="1:9" ht="24.95" customHeight="1">
      <c r="A807" s="8"/>
      <c r="B807" s="9" t="s">
        <v>146</v>
      </c>
      <c r="C807" s="65" t="s">
        <v>407</v>
      </c>
      <c r="D807" s="10">
        <v>1</v>
      </c>
      <c r="E807" s="8" t="s">
        <v>4</v>
      </c>
      <c r="F807" s="11"/>
      <c r="G807" s="33"/>
      <c r="H807" s="41"/>
      <c r="I807" s="42"/>
    </row>
    <row r="808" spans="1:9" ht="24.95" customHeight="1">
      <c r="A808" s="8"/>
      <c r="B808" s="9"/>
      <c r="C808" s="65"/>
      <c r="D808" s="10"/>
      <c r="E808" s="8"/>
      <c r="F808" s="33"/>
      <c r="G808" s="33"/>
      <c r="H808" s="12"/>
      <c r="I808" s="13"/>
    </row>
    <row r="809" spans="1:9" ht="24.95" customHeight="1">
      <c r="A809" s="8"/>
      <c r="B809" s="9"/>
      <c r="C809" s="65"/>
      <c r="D809" s="10"/>
      <c r="E809" s="8"/>
      <c r="F809" s="33"/>
      <c r="G809" s="33"/>
      <c r="H809" s="12"/>
      <c r="I809" s="13"/>
    </row>
    <row r="810" spans="1:9" ht="24.95" customHeight="1">
      <c r="A810" s="8"/>
      <c r="B810" s="9"/>
      <c r="C810" s="65"/>
      <c r="D810" s="10"/>
      <c r="E810" s="8"/>
      <c r="F810" s="33"/>
      <c r="G810" s="33"/>
      <c r="H810" s="12"/>
      <c r="I810" s="13"/>
    </row>
    <row r="811" spans="1:9" ht="24.95" customHeight="1">
      <c r="A811" s="8"/>
      <c r="B811" s="9"/>
      <c r="C811" s="65"/>
      <c r="D811" s="10"/>
      <c r="E811" s="8"/>
      <c r="F811" s="33"/>
      <c r="G811" s="33"/>
      <c r="H811" s="12"/>
      <c r="I811" s="13"/>
    </row>
    <row r="812" spans="1:9" ht="24.95" customHeight="1">
      <c r="A812" s="8"/>
      <c r="B812" s="9"/>
      <c r="C812" s="65"/>
      <c r="D812" s="10"/>
      <c r="E812" s="8"/>
      <c r="F812" s="33"/>
      <c r="G812" s="33"/>
      <c r="H812" s="12"/>
      <c r="I812" s="13"/>
    </row>
    <row r="813" spans="1:9" ht="24.95" customHeight="1">
      <c r="A813" s="8"/>
      <c r="B813" s="9"/>
      <c r="C813" s="65"/>
      <c r="D813" s="10"/>
      <c r="E813" s="8"/>
      <c r="F813" s="33"/>
      <c r="G813" s="33"/>
      <c r="H813" s="12"/>
      <c r="I813" s="13"/>
    </row>
    <row r="814" spans="1:9" ht="24.95" customHeight="1">
      <c r="A814" s="49"/>
      <c r="B814" s="9"/>
      <c r="C814" s="65"/>
      <c r="D814" s="10"/>
      <c r="E814" s="8"/>
      <c r="F814" s="33"/>
      <c r="G814" s="33"/>
      <c r="H814" s="50"/>
      <c r="I814" s="51"/>
    </row>
    <row r="815" spans="1:9" ht="24.95" customHeight="1">
      <c r="A815" s="8"/>
      <c r="B815" s="9"/>
      <c r="C815" s="65"/>
      <c r="D815" s="10"/>
      <c r="E815" s="8"/>
      <c r="F815" s="33"/>
      <c r="G815" s="33"/>
      <c r="H815" s="12"/>
      <c r="I815" s="13"/>
    </row>
    <row r="816" spans="1:9" ht="24.95" customHeight="1">
      <c r="A816" s="8"/>
      <c r="B816" s="9"/>
      <c r="C816" s="65"/>
      <c r="D816" s="10"/>
      <c r="E816" s="8"/>
      <c r="F816" s="33"/>
      <c r="G816" s="33"/>
      <c r="H816" s="12"/>
      <c r="I816" s="13"/>
    </row>
    <row r="817" spans="1:9" ht="24.95" customHeight="1">
      <c r="A817" s="8"/>
      <c r="B817" s="9"/>
      <c r="C817" s="65"/>
      <c r="D817" s="10"/>
      <c r="E817" s="8"/>
      <c r="F817" s="33"/>
      <c r="G817" s="33"/>
      <c r="H817" s="12"/>
      <c r="I817" s="13"/>
    </row>
    <row r="818" spans="1:9" ht="24.95" customHeight="1">
      <c r="A818" s="8"/>
      <c r="B818" s="8" t="s">
        <v>6</v>
      </c>
      <c r="C818" s="65"/>
      <c r="D818" s="10"/>
      <c r="E818" s="8"/>
      <c r="F818" s="33"/>
      <c r="G818" s="33"/>
      <c r="H818" s="12"/>
      <c r="I818" s="13"/>
    </row>
    <row r="819" spans="1:9" ht="24.95" customHeight="1">
      <c r="A819" s="8"/>
      <c r="B819" s="8"/>
      <c r="C819" s="65"/>
      <c r="D819" s="10"/>
      <c r="E819" s="8"/>
      <c r="F819" s="33"/>
      <c r="G819" s="33"/>
      <c r="H819" s="12"/>
      <c r="I819" s="13"/>
    </row>
  </sheetData>
  <mergeCells count="1">
    <mergeCell ref="H1:I1"/>
  </mergeCells>
  <phoneticPr fontId="44"/>
  <printOptions horizontalCentered="1" gridLines="1"/>
  <pageMargins left="0.39370078740157483" right="0.39370078740157483" top="0.98425196850393704" bottom="0.59055118110236227" header="0.78740157480314965" footer="0.39370078740157483"/>
  <pageSetup paperSize="9" scale="92" orientation="landscape" useFirstPageNumber="1" r:id="rId1"/>
  <headerFooter alignWithMargins="0">
    <oddHeader>&amp;R&amp;"ＭＳ 明朝,標準"&amp;9NO. &amp;P</oddHeader>
    <oddFooter>&amp;C&amp;"ＭＳ 明朝,標準"&amp;10富山県立大学</oddFooter>
  </headerFooter>
  <rowBreaks count="38" manualBreakCount="38">
    <brk id="21" max="8" man="1"/>
    <brk id="42" max="8" man="1"/>
    <brk id="63" max="8" man="1"/>
    <brk id="84" max="8" man="1"/>
    <brk id="105" max="8" man="1"/>
    <brk id="126" max="8" man="1"/>
    <brk id="147" max="8" man="1"/>
    <brk id="168" max="8" man="1"/>
    <brk id="189" max="8" man="1"/>
    <brk id="210" max="8" man="1"/>
    <brk id="231" max="8" man="1"/>
    <brk id="252" max="8" man="1"/>
    <brk id="273" max="8" man="1"/>
    <brk id="294" max="8" man="1"/>
    <brk id="315" max="8" man="1"/>
    <brk id="336" max="8" man="1"/>
    <brk id="357" max="8" man="1"/>
    <brk id="378" max="8" man="1"/>
    <brk id="399" max="8" man="1"/>
    <brk id="420" max="8" man="1"/>
    <brk id="441" max="8" man="1"/>
    <brk id="461" max="8" man="1"/>
    <brk id="483" max="8" man="1"/>
    <brk id="504" max="8" man="1"/>
    <brk id="525" max="8" man="1"/>
    <brk id="546" max="8" man="1"/>
    <brk id="567" max="8" man="1"/>
    <brk id="588" max="8" man="1"/>
    <brk id="609" max="8" man="1"/>
    <brk id="630" max="8" man="1"/>
    <brk id="651" max="8" man="1"/>
    <brk id="672" max="8" man="1"/>
    <brk id="693" max="8" man="1"/>
    <brk id="714" max="8" man="1"/>
    <brk id="735" max="8" man="1"/>
    <brk id="756" max="8" man="1"/>
    <brk id="777" max="8" man="1"/>
    <brk id="7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種目</vt:lpstr>
      <vt:lpstr>内訳</vt:lpstr>
      <vt:lpstr>種目!Print_Area</vt:lpstr>
      <vt:lpstr>内訳!Print_Area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福冨基之</dc:creator>
  <cp:lastModifiedBy>事務局</cp:lastModifiedBy>
  <cp:lastPrinted>2023-04-18T07:30:32Z</cp:lastPrinted>
  <dcterms:created xsi:type="dcterms:W3CDTF">2018-06-29T02:56:35Z</dcterms:created>
  <dcterms:modified xsi:type="dcterms:W3CDTF">2023-04-18T07:59:30Z</dcterms:modified>
</cp:coreProperties>
</file>